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norwood Dropbox\Manorwood Construction\Manorwood\Jobs\_2024\Westhouse Farm - 2412WE\PDFs for issue\Planning\Barn\12. Additional Information\v1\"/>
    </mc:Choice>
  </mc:AlternateContent>
  <xr:revisionPtr revIDLastSave="0" documentId="13_ncr:1_{59235AD8-7522-4B34-AD98-EC850DFF30DC}" xr6:coauthVersionLast="47" xr6:coauthVersionMax="47" xr10:uidLastSave="{00000000-0000-0000-0000-000000000000}"/>
  <bookViews>
    <workbookView xWindow="-120" yWindow="-120" windowWidth="29040" windowHeight="15720" xr2:uid="{CE4F463A-EC1A-4A43-984A-922C8FA646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3" i="1"/>
  <c r="H8" i="1"/>
  <c r="H6" i="1"/>
  <c r="H5" i="1"/>
  <c r="F5" i="1"/>
  <c r="F6" i="1"/>
  <c r="F7" i="1"/>
  <c r="I7" i="1" s="1"/>
  <c r="J7" i="1" s="1"/>
  <c r="F8" i="1"/>
  <c r="I3" i="1"/>
  <c r="F4" i="1"/>
  <c r="I4" i="1" s="1"/>
  <c r="J4" i="1" s="1"/>
  <c r="D8" i="1"/>
  <c r="D7" i="1"/>
  <c r="I5" i="1" l="1"/>
  <c r="J5" i="1" s="1"/>
  <c r="I8" i="1"/>
  <c r="I6" i="1"/>
  <c r="J6" i="1" s="1"/>
</calcChain>
</file>

<file path=xl/sharedStrings.xml><?xml version="1.0" encoding="utf-8"?>
<sst xmlns="http://schemas.openxmlformats.org/spreadsheetml/2006/main" count="16" uniqueCount="16">
  <si>
    <t>The farmhouse, barn and outbuildings as they currently stand unrenovated and no consents granted for extension/conversion</t>
  </si>
  <si>
    <t>The house extended and renovated but with the barn restored just as a barn and the remaining outbuildings in their current condition</t>
  </si>
  <si>
    <t>The house extended and renovated but with the barn converted and extended to a 2-bedroom annex and other outbuildings renovated:</t>
  </si>
  <si>
    <t>The house extended and renovated but separated from the barn and outbuildings which have been renovated and converted to a separate residential unit as per the proposed plans</t>
  </si>
  <si>
    <t>The barn extended and converted to a separate residential unit with the other outbuildings replaced/refurbished as per the proposed plans and the separate house also extended and renovated</t>
  </si>
  <si>
    <t>Option</t>
  </si>
  <si>
    <t>Description</t>
  </si>
  <si>
    <t xml:space="preserve">cost of works to house </t>
  </si>
  <si>
    <t>cost of work to barns</t>
  </si>
  <si>
    <t>profit / loss</t>
  </si>
  <si>
    <t>Base value of site</t>
  </si>
  <si>
    <t>The house extended and renovated but with the barns etc in their current condition</t>
  </si>
  <si>
    <t>Total cost of works</t>
  </si>
  <si>
    <t xml:space="preserve">cost of works to house (inc VAT) </t>
  </si>
  <si>
    <t>cost of work to barns (inc VAT)</t>
  </si>
  <si>
    <t>Value as advised by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</si>
</sst>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6435-B8CB-4B7A-B0DC-ABAEB2F3E8FC}">
  <dimension ref="A1:J8"/>
  <sheetViews>
    <sheetView tabSelected="1" workbookViewId="0">
      <selection activeCell="B18" sqref="B18"/>
    </sheetView>
  </sheetViews>
  <sheetFormatPr defaultRowHeight="15" x14ac:dyDescent="0.25"/>
  <cols>
    <col min="2" max="2" width="74.140625" customWidth="1"/>
    <col min="3" max="3" width="24.28515625" bestFit="1" customWidth="1"/>
    <col min="4" max="4" width="17.140625" customWidth="1"/>
    <col min="5" max="5" width="21.42578125" bestFit="1" customWidth="1"/>
    <col min="6" max="6" width="32.28515625" customWidth="1"/>
    <col min="7" max="7" width="19.5703125" bestFit="1" customWidth="1"/>
    <col min="8" max="8" width="28.42578125" bestFit="1" customWidth="1"/>
    <col min="9" max="9" width="19.5703125" customWidth="1"/>
    <col min="10" max="10" width="20" customWidth="1"/>
  </cols>
  <sheetData>
    <row r="1" spans="1:10" x14ac:dyDescent="0.25">
      <c r="A1" s="1" t="s">
        <v>5</v>
      </c>
      <c r="B1" s="1" t="s">
        <v>6</v>
      </c>
      <c r="C1" s="1" t="s">
        <v>15</v>
      </c>
      <c r="D1" s="1" t="s">
        <v>10</v>
      </c>
      <c r="E1" s="1" t="s">
        <v>7</v>
      </c>
      <c r="F1" s="1" t="s">
        <v>13</v>
      </c>
      <c r="G1" s="1" t="s">
        <v>8</v>
      </c>
      <c r="H1" s="1" t="s">
        <v>14</v>
      </c>
      <c r="I1" s="1" t="s">
        <v>12</v>
      </c>
      <c r="J1" s="1" t="s">
        <v>9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0" x14ac:dyDescent="0.25">
      <c r="A3" s="2">
        <v>1</v>
      </c>
      <c r="B3" s="3" t="s">
        <v>0</v>
      </c>
      <c r="C3" s="4">
        <v>1350000</v>
      </c>
      <c r="D3" s="4">
        <v>1350000</v>
      </c>
      <c r="E3" s="4">
        <v>0</v>
      </c>
      <c r="F3" s="4">
        <v>0</v>
      </c>
      <c r="G3" s="4">
        <v>0</v>
      </c>
      <c r="H3" s="4">
        <v>0</v>
      </c>
      <c r="I3" s="4">
        <f>F3+H3</f>
        <v>0</v>
      </c>
      <c r="J3" s="4">
        <f>C3-(D3+I3)</f>
        <v>0</v>
      </c>
    </row>
    <row r="4" spans="1:10" ht="30" x14ac:dyDescent="0.25">
      <c r="A4" s="2">
        <v>2</v>
      </c>
      <c r="B4" s="3" t="s">
        <v>11</v>
      </c>
      <c r="C4" s="4">
        <v>1650000</v>
      </c>
      <c r="D4" s="4">
        <v>1350000</v>
      </c>
      <c r="E4" s="4">
        <v>400000</v>
      </c>
      <c r="F4" s="4">
        <f>1.2*E4</f>
        <v>480000</v>
      </c>
      <c r="G4" s="4">
        <v>0</v>
      </c>
      <c r="H4" s="4">
        <v>0</v>
      </c>
      <c r="I4" s="4">
        <f t="shared" ref="I4:I8" si="0">F4+H4</f>
        <v>480000</v>
      </c>
      <c r="J4" s="4">
        <f t="shared" ref="J4:J8" si="1">C4-(D4+I4)</f>
        <v>-180000</v>
      </c>
    </row>
    <row r="5" spans="1:10" ht="30" x14ac:dyDescent="0.25">
      <c r="A5" s="2">
        <v>3</v>
      </c>
      <c r="B5" s="3" t="s">
        <v>1</v>
      </c>
      <c r="C5" s="4">
        <v>1800000</v>
      </c>
      <c r="D5" s="4">
        <v>1350000</v>
      </c>
      <c r="E5" s="4">
        <v>400000</v>
      </c>
      <c r="F5" s="4">
        <f t="shared" ref="F5:F8" si="2">1.2*E5</f>
        <v>480000</v>
      </c>
      <c r="G5" s="4">
        <v>218500</v>
      </c>
      <c r="H5" s="4">
        <f>1.2*G5</f>
        <v>262200</v>
      </c>
      <c r="I5" s="4">
        <f t="shared" si="0"/>
        <v>742200</v>
      </c>
      <c r="J5" s="4">
        <f t="shared" si="1"/>
        <v>-292200</v>
      </c>
    </row>
    <row r="6" spans="1:10" ht="30" x14ac:dyDescent="0.25">
      <c r="A6" s="2">
        <v>4</v>
      </c>
      <c r="B6" s="3" t="s">
        <v>2</v>
      </c>
      <c r="C6" s="4">
        <v>2000000</v>
      </c>
      <c r="D6" s="4">
        <v>1350000</v>
      </c>
      <c r="E6" s="4">
        <v>400000</v>
      </c>
      <c r="F6" s="4">
        <f t="shared" si="2"/>
        <v>480000</v>
      </c>
      <c r="G6" s="4">
        <v>1000000</v>
      </c>
      <c r="H6" s="4">
        <f>1.2*G6</f>
        <v>1200000</v>
      </c>
      <c r="I6" s="4">
        <f t="shared" si="0"/>
        <v>1680000</v>
      </c>
      <c r="J6" s="4">
        <f t="shared" si="1"/>
        <v>-1030000</v>
      </c>
    </row>
    <row r="7" spans="1:10" ht="45" x14ac:dyDescent="0.25">
      <c r="A7" s="2">
        <v>5</v>
      </c>
      <c r="B7" s="3" t="s">
        <v>3</v>
      </c>
      <c r="C7" s="4">
        <v>1450000</v>
      </c>
      <c r="D7" s="4">
        <f>1350000/2</f>
        <v>675000</v>
      </c>
      <c r="E7" s="4">
        <v>400000</v>
      </c>
      <c r="F7" s="4">
        <f t="shared" si="2"/>
        <v>480000</v>
      </c>
      <c r="G7" s="4">
        <v>0</v>
      </c>
      <c r="H7" s="4">
        <v>0</v>
      </c>
      <c r="I7" s="4">
        <f t="shared" si="0"/>
        <v>480000</v>
      </c>
      <c r="J7" s="4">
        <f t="shared" si="1"/>
        <v>295000</v>
      </c>
    </row>
    <row r="8" spans="1:10" ht="45" x14ac:dyDescent="0.25">
      <c r="A8" s="2">
        <v>6</v>
      </c>
      <c r="B8" s="3" t="s">
        <v>4</v>
      </c>
      <c r="C8" s="4">
        <v>1550000</v>
      </c>
      <c r="D8" s="4">
        <f>1350000/2</f>
        <v>675000</v>
      </c>
      <c r="E8" s="4">
        <v>0</v>
      </c>
      <c r="F8" s="4">
        <f t="shared" si="2"/>
        <v>0</v>
      </c>
      <c r="G8" s="4">
        <v>1104500</v>
      </c>
      <c r="H8" s="4">
        <f>1.05*G8</f>
        <v>1159725</v>
      </c>
      <c r="I8" s="4">
        <f t="shared" si="0"/>
        <v>1159725</v>
      </c>
      <c r="J8" s="4">
        <f t="shared" si="1"/>
        <v>-284725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Kirk</dc:creator>
  <cp:lastModifiedBy>Ben Kirk</cp:lastModifiedBy>
  <dcterms:created xsi:type="dcterms:W3CDTF">2026-03-11T09:13:50Z</dcterms:created>
  <dcterms:modified xsi:type="dcterms:W3CDTF">2026-05-09T15:24:10Z</dcterms:modified>
</cp:coreProperties>
</file>