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CB\01_Projects\VISTRY SOUTH EAST (96)\CB_96_282 Land West Of Imberhorne Lane, East Grinstead\_0xx Overall Layouts\0_Mix\"/>
    </mc:Choice>
  </mc:AlternateContent>
  <xr:revisionPtr revIDLastSave="0" documentId="8_{C17E4857-19E1-4618-9872-569C2903ACA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Overall Mix" sheetId="6" r:id="rId1"/>
    <sheet name="Sheet1" sheetId="7" r:id="rId2"/>
  </sheets>
  <definedNames>
    <definedName name="_xlnm.Print_Area" localSheetId="0">'Overall Mix'!$B$2:$N$32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6" i="6" l="1"/>
  <c r="O34" i="6"/>
  <c r="O37" i="6"/>
  <c r="O35" i="6"/>
  <c r="K30" i="6"/>
  <c r="L2" i="6" s="1"/>
  <c r="N28" i="6"/>
  <c r="L28" i="6"/>
  <c r="L26" i="6"/>
  <c r="L25" i="6"/>
  <c r="L24" i="6"/>
  <c r="L23" i="6"/>
  <c r="L22" i="6"/>
  <c r="L21" i="6"/>
  <c r="N20" i="6"/>
  <c r="L20" i="6"/>
  <c r="L18" i="6"/>
  <c r="L17" i="6"/>
  <c r="L16" i="6"/>
  <c r="L15" i="6"/>
  <c r="L14" i="6"/>
  <c r="N13" i="6"/>
  <c r="L13" i="6"/>
  <c r="N11" i="6"/>
  <c r="L11" i="6"/>
  <c r="O40" i="6" l="1"/>
  <c r="O43" i="6" s="1"/>
  <c r="L30" i="6"/>
</calcChain>
</file>

<file path=xl/sharedStrings.xml><?xml version="1.0" encoding="utf-8"?>
<sst xmlns="http://schemas.openxmlformats.org/spreadsheetml/2006/main" count="72" uniqueCount="58">
  <si>
    <t>DESCRIPTION</t>
  </si>
  <si>
    <t>NO</t>
  </si>
  <si>
    <t>SQ.FT</t>
  </si>
  <si>
    <t>TOTAL</t>
  </si>
  <si>
    <t>SQ.M</t>
  </si>
  <si>
    <t>NAME</t>
  </si>
  <si>
    <t>HEIGHT</t>
  </si>
  <si>
    <t>(NET)</t>
  </si>
  <si>
    <t>3 BEDROOM HOUSE</t>
  </si>
  <si>
    <t>4 BEDROOM HOUSE</t>
  </si>
  <si>
    <t>(GROSS)</t>
  </si>
  <si>
    <t>5 BEDROOM HOUSE</t>
  </si>
  <si>
    <t>LAND WEST OF IMBERHORNE LANE, EAST GRINSTEAD</t>
  </si>
  <si>
    <t>SCHEDULE OF DWELLINGS</t>
  </si>
  <si>
    <t>REF</t>
  </si>
  <si>
    <t>3 BEDROOM TOWN HOUSE + STUDY</t>
  </si>
  <si>
    <t>3 BEDROOM TOWN HOUSE</t>
  </si>
  <si>
    <t>SQ.FT (GROSS)</t>
  </si>
  <si>
    <t>DAVID WILSON SOUTHERN</t>
  </si>
  <si>
    <t>SHELBOURNE</t>
  </si>
  <si>
    <t>SHE</t>
  </si>
  <si>
    <t>2 BEDROOM HOUSE</t>
  </si>
  <si>
    <t>FOX</t>
  </si>
  <si>
    <t>FOXGLOVE</t>
  </si>
  <si>
    <t>HAZ</t>
  </si>
  <si>
    <t>HAZELBOROUGH</t>
  </si>
  <si>
    <t>WYC</t>
  </si>
  <si>
    <t>WYCHWOOD</t>
  </si>
  <si>
    <t>CUL</t>
  </si>
  <si>
    <t>CULVER</t>
  </si>
  <si>
    <t>STROUD</t>
  </si>
  <si>
    <t>STR</t>
  </si>
  <si>
    <t>ALD</t>
  </si>
  <si>
    <t>ALDER</t>
  </si>
  <si>
    <t>LAN</t>
  </si>
  <si>
    <t>LANGSTONE</t>
  </si>
  <si>
    <t>BUR</t>
  </si>
  <si>
    <t>BURMARSH</t>
  </si>
  <si>
    <t>FRA</t>
  </si>
  <si>
    <t>FRAMPTON</t>
  </si>
  <si>
    <t>DED</t>
  </si>
  <si>
    <t>DEDHAM</t>
  </si>
  <si>
    <t>SOM</t>
  </si>
  <si>
    <t>SOMERFORD</t>
  </si>
  <si>
    <t>BRO</t>
  </si>
  <si>
    <t>BROADSTAIRS</t>
  </si>
  <si>
    <t>PEN</t>
  </si>
  <si>
    <t>PENNINE</t>
  </si>
  <si>
    <t>SUDBURY</t>
  </si>
  <si>
    <t>SUD</t>
  </si>
  <si>
    <t>4 BEDROOM TOWN HOUSE</t>
  </si>
  <si>
    <t>Market</t>
  </si>
  <si>
    <t>2 bed</t>
  </si>
  <si>
    <t>3 bed</t>
  </si>
  <si>
    <t>4 bed</t>
  </si>
  <si>
    <t>5 bed</t>
  </si>
  <si>
    <t>Market 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</si>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</sst>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scheme val="minor"/>
    </font>
    <font>
      <sz val="11"/>
      <color theme="1"/>
      <name val="Gill Sans"/>
      <family val="2"/>
    </font>
    <font>
      <sz val="11"/>
      <color theme="1"/>
      <name val="Gill Sans"/>
      <family val="2"/>
    </font>
    <font>
      <sz val="11"/>
      <color theme="1"/>
      <name val="Gill Sans"/>
      <family val="2"/>
    </font>
    <font>
      <sz val="11"/>
      <color theme="1"/>
      <name val="Gill San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36"/>
      <color theme="1"/>
      <name val="Gill Sans"/>
      <family val="2"/>
    </font>
    <font>
      <b/>
      <sz val="24"/>
      <color theme="1"/>
      <name val="Gill Sans"/>
      <family val="2"/>
    </font>
    <font>
      <b/>
      <sz val="24"/>
      <color theme="1"/>
      <name val="Gill Sans Light"/>
      <family val="2"/>
    </font>
    <font>
      <sz val="11"/>
      <color theme="1"/>
      <name val="Gill Sans"/>
      <family val="2"/>
    </font>
    <font>
      <sz val="11"/>
      <color theme="1"/>
      <name val="Gill Sans Light"/>
      <family val="2"/>
    </font>
    <font>
      <b/>
      <sz val="11"/>
      <color theme="1"/>
      <name val="Gill Sans Light"/>
      <family val="2"/>
    </font>
    <font>
      <b/>
      <sz val="11"/>
      <color theme="1"/>
      <name val="Gill Sans"/>
      <family val="2"/>
    </font>
    <font>
      <b/>
      <sz val="12"/>
      <color theme="1"/>
      <name val="Gill Sans"/>
      <family val="2"/>
    </font>
    <font>
      <sz val="28"/>
      <color theme="1"/>
      <name val="Gill Sans"/>
      <family val="2"/>
    </font>
    <font>
      <sz val="16"/>
      <color theme="1"/>
      <name val="GillSans"/>
      <family val="2"/>
    </font>
    <font>
      <sz val="11"/>
      <color rgb="FF3F3F76"/>
      <name val="Calibri"/>
      <family val="2"/>
      <scheme val="minor"/>
    </font>
    <font>
      <b/>
      <sz val="16"/>
      <color theme="1"/>
      <name val="Gill Sans"/>
      <family val="2"/>
    </font>
    <font>
      <sz val="11"/>
      <color theme="0" tint="-0.34998626667073579"/>
      <name val="Calibri"/>
      <family val="2"/>
      <scheme val="minor"/>
    </font>
    <font>
      <b/>
      <sz val="22"/>
      <color theme="1"/>
      <name val="Gill Sans"/>
      <family val="2"/>
    </font>
    <font>
      <b/>
      <sz val="28"/>
      <color theme="1"/>
      <name val="Gill Sans"/>
      <family val="2"/>
    </font>
    <font>
      <sz val="9"/>
      <color theme="1"/>
      <name val="Gill Sans"/>
      <family val="2"/>
    </font>
    <font>
      <b/>
      <sz val="14"/>
      <color theme="1"/>
      <name val="Gill Sans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Gill Sans"/>
      <family val="2"/>
    </font>
    <font>
      <sz val="12"/>
      <color theme="1"/>
      <name val="Gill Sans"/>
      <family val="2"/>
    </font>
    <font>
      <sz val="11"/>
      <color theme="1"/>
      <name val="Gill Sans 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CCC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0">
    <xf numFmtId="0" fontId="0" fillId="0" borderId="0"/>
    <xf numFmtId="0" fontId="5" fillId="2" borderId="1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2" borderId="1" applyNumberFormat="0" applyFont="0" applyAlignment="0" applyProtection="0"/>
    <xf numFmtId="0" fontId="22" fillId="7" borderId="2" applyNumberFormat="0" applyAlignment="0" applyProtection="0"/>
  </cellStyleXfs>
  <cellXfs count="104">
    <xf numFmtId="0" fontId="0" fillId="0" borderId="0" xfId="0"/>
    <xf numFmtId="0" fontId="8" fillId="0" borderId="0" xfId="0" applyFont="1"/>
    <xf numFmtId="0" fontId="9" fillId="0" borderId="0" xfId="0" applyFont="1"/>
    <xf numFmtId="0" fontId="0" fillId="3" borderId="0" xfId="0" applyFill="1"/>
    <xf numFmtId="0" fontId="7" fillId="3" borderId="0" xfId="0" applyFont="1" applyFill="1" applyAlignment="1">
      <alignment horizontal="left"/>
    </xf>
    <xf numFmtId="0" fontId="15" fillId="3" borderId="0" xfId="0" applyFont="1" applyFill="1"/>
    <xf numFmtId="0" fontId="16" fillId="3" borderId="0" xfId="0" applyFont="1" applyFill="1"/>
    <xf numFmtId="0" fontId="12" fillId="4" borderId="0" xfId="1" applyFont="1" applyFill="1" applyBorder="1"/>
    <xf numFmtId="0" fontId="17" fillId="5" borderId="0" xfId="1" applyFont="1" applyFill="1" applyBorder="1" applyAlignment="1">
      <alignment horizontal="center"/>
    </xf>
    <xf numFmtId="0" fontId="17" fillId="5" borderId="0" xfId="1" applyFont="1" applyFill="1" applyBorder="1" applyAlignment="1">
      <alignment horizontal="left"/>
    </xf>
    <xf numFmtId="0" fontId="12" fillId="4" borderId="0" xfId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7" fillId="3" borderId="0" xfId="0" applyFont="1" applyFill="1" applyAlignment="1">
      <alignment horizontal="center"/>
    </xf>
    <xf numFmtId="1" fontId="16" fillId="3" borderId="0" xfId="1" applyNumberFormat="1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5" fillId="0" borderId="0" xfId="0" applyFont="1"/>
    <xf numFmtId="0" fontId="6" fillId="0" borderId="0" xfId="0" applyFont="1"/>
    <xf numFmtId="0" fontId="14" fillId="4" borderId="0" xfId="1" applyFont="1" applyFill="1" applyBorder="1" applyAlignment="1">
      <alignment horizontal="center"/>
    </xf>
    <xf numFmtId="0" fontId="13" fillId="4" borderId="0" xfId="1" applyFont="1" applyFill="1" applyBorder="1" applyAlignment="1">
      <alignment horizontal="left"/>
    </xf>
    <xf numFmtId="1" fontId="18" fillId="5" borderId="0" xfId="1" applyNumberFormat="1" applyFont="1" applyFill="1" applyBorder="1" applyAlignment="1">
      <alignment horizontal="center"/>
    </xf>
    <xf numFmtId="1" fontId="17" fillId="5" borderId="0" xfId="1" applyNumberFormat="1" applyFont="1" applyFill="1" applyBorder="1" applyAlignment="1">
      <alignment horizontal="center"/>
    </xf>
    <xf numFmtId="0" fontId="14" fillId="4" borderId="0" xfId="1" applyFont="1" applyFill="1" applyBorder="1" applyAlignment="1"/>
    <xf numFmtId="1" fontId="20" fillId="4" borderId="0" xfId="1" applyNumberFormat="1" applyFont="1" applyFill="1" applyBorder="1" applyAlignment="1">
      <alignment horizontal="center"/>
    </xf>
    <xf numFmtId="0" fontId="19" fillId="4" borderId="0" xfId="1" applyFont="1" applyFill="1" applyBorder="1" applyAlignment="1">
      <alignment horizontal="left" vertical="center"/>
    </xf>
    <xf numFmtId="0" fontId="19" fillId="4" borderId="0" xfId="1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16" fillId="3" borderId="0" xfId="1" applyFont="1" applyFill="1" applyBorder="1" applyAlignment="1">
      <alignment horizontal="left" vertical="center"/>
    </xf>
    <xf numFmtId="164" fontId="16" fillId="3" borderId="0" xfId="1" applyNumberFormat="1" applyFont="1" applyFill="1" applyBorder="1" applyAlignment="1">
      <alignment horizontal="center" vertical="center"/>
    </xf>
    <xf numFmtId="1" fontId="16" fillId="3" borderId="0" xfId="1" applyNumberFormat="1" applyFont="1" applyFill="1" applyBorder="1" applyAlignment="1">
      <alignment horizontal="center" vertical="center"/>
    </xf>
    <xf numFmtId="0" fontId="15" fillId="3" borderId="0" xfId="1" applyFont="1" applyFill="1" applyBorder="1" applyAlignment="1">
      <alignment horizontal="center" vertical="center"/>
    </xf>
    <xf numFmtId="1" fontId="15" fillId="3" borderId="0" xfId="1" applyNumberFormat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24" fillId="4" borderId="0" xfId="0" applyFont="1" applyFill="1"/>
    <xf numFmtId="0" fontId="7" fillId="3" borderId="0" xfId="0" applyFont="1" applyFill="1"/>
    <xf numFmtId="0" fontId="25" fillId="4" borderId="0" xfId="1" applyFont="1" applyFill="1" applyBorder="1" applyAlignment="1">
      <alignment vertical="center"/>
    </xf>
    <xf numFmtId="0" fontId="26" fillId="4" borderId="0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2" fontId="16" fillId="3" borderId="0" xfId="1" applyNumberFormat="1" applyFont="1" applyFill="1" applyBorder="1" applyAlignment="1">
      <alignment horizontal="center" vertical="center"/>
    </xf>
    <xf numFmtId="0" fontId="9" fillId="3" borderId="0" xfId="0" applyFont="1" applyFill="1"/>
    <xf numFmtId="0" fontId="8" fillId="3" borderId="0" xfId="0" applyFont="1" applyFill="1"/>
    <xf numFmtId="0" fontId="6" fillId="3" borderId="0" xfId="0" applyFont="1" applyFill="1"/>
    <xf numFmtId="0" fontId="0" fillId="3" borderId="0" xfId="1" applyFont="1" applyFill="1" applyBorder="1"/>
    <xf numFmtId="0" fontId="6" fillId="3" borderId="0" xfId="1" applyFont="1" applyFill="1" applyBorder="1"/>
    <xf numFmtId="0" fontId="5" fillId="3" borderId="0" xfId="1" applyFont="1" applyFill="1" applyBorder="1"/>
    <xf numFmtId="0" fontId="21" fillId="4" borderId="0" xfId="0" applyFont="1" applyFill="1"/>
    <xf numFmtId="0" fontId="7" fillId="4" borderId="0" xfId="0" applyFont="1" applyFill="1" applyAlignment="1">
      <alignment horizontal="left" vertical="center"/>
    </xf>
    <xf numFmtId="0" fontId="28" fillId="5" borderId="0" xfId="1" applyFont="1" applyFill="1" applyBorder="1" applyAlignment="1">
      <alignment horizontal="left"/>
    </xf>
    <xf numFmtId="1" fontId="28" fillId="4" borderId="0" xfId="1" applyNumberFormat="1" applyFont="1" applyFill="1" applyBorder="1" applyAlignment="1">
      <alignment horizontal="center"/>
    </xf>
    <xf numFmtId="0" fontId="23" fillId="4" borderId="0" xfId="1" applyFont="1" applyFill="1" applyBorder="1" applyAlignment="1">
      <alignment horizontal="left"/>
    </xf>
    <xf numFmtId="0" fontId="1" fillId="4" borderId="0" xfId="0" applyFont="1" applyFill="1" applyAlignment="1">
      <alignment horizontal="center" vertical="center"/>
    </xf>
    <xf numFmtId="1" fontId="19" fillId="0" borderId="0" xfId="1" applyNumberFormat="1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0" xfId="1" applyFont="1" applyFill="1" applyBorder="1"/>
    <xf numFmtId="0" fontId="7" fillId="3" borderId="0" xfId="0" applyFont="1" applyFill="1" applyAlignment="1">
      <alignment horizontal="right"/>
    </xf>
    <xf numFmtId="0" fontId="6" fillId="3" borderId="0" xfId="0" applyFont="1" applyFill="1" applyAlignment="1">
      <alignment horizontal="right"/>
    </xf>
    <xf numFmtId="0" fontId="15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1" fillId="3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" fontId="32" fillId="0" borderId="0" xfId="1" applyNumberFormat="1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/>
    </xf>
    <xf numFmtId="0" fontId="32" fillId="3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1" fontId="29" fillId="3" borderId="3" xfId="0" applyNumberFormat="1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2" fontId="19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0" fontId="1" fillId="6" borderId="0" xfId="1" applyFont="1" applyFill="1" applyBorder="1" applyAlignment="1">
      <alignment horizontal="left" vertical="center"/>
    </xf>
    <xf numFmtId="0" fontId="33" fillId="6" borderId="0" xfId="1" applyFont="1" applyFill="1" applyBorder="1" applyAlignment="1">
      <alignment horizontal="left" vertical="center"/>
    </xf>
    <xf numFmtId="0" fontId="33" fillId="3" borderId="0" xfId="1" applyFont="1" applyFill="1" applyBorder="1" applyAlignment="1">
      <alignment horizontal="left" vertical="center"/>
    </xf>
    <xf numFmtId="164" fontId="1" fillId="6" borderId="0" xfId="1" applyNumberFormat="1" applyFont="1" applyFill="1" applyBorder="1" applyAlignment="1">
      <alignment horizontal="center" vertical="center"/>
    </xf>
    <xf numFmtId="1" fontId="18" fillId="6" borderId="0" xfId="1" applyNumberFormat="1" applyFont="1" applyFill="1" applyBorder="1" applyAlignment="1">
      <alignment horizontal="center" vertical="center"/>
    </xf>
    <xf numFmtId="2" fontId="1" fillId="6" borderId="0" xfId="1" applyNumberFormat="1" applyFont="1" applyFill="1" applyBorder="1" applyAlignment="1">
      <alignment horizontal="center" vertical="center"/>
    </xf>
    <xf numFmtId="1" fontId="1" fillId="6" borderId="0" xfId="1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left" vertical="center"/>
    </xf>
    <xf numFmtId="0" fontId="1" fillId="6" borderId="0" xfId="1" applyFont="1" applyFill="1" applyBorder="1" applyAlignment="1">
      <alignment horizontal="center" vertical="center"/>
    </xf>
    <xf numFmtId="0" fontId="1" fillId="3" borderId="0" xfId="1" applyFont="1" applyFill="1" applyBorder="1" applyAlignment="1">
      <alignment horizontal="left" vertical="center"/>
    </xf>
    <xf numFmtId="164" fontId="1" fillId="3" borderId="0" xfId="1" applyNumberFormat="1" applyFont="1" applyFill="1" applyBorder="1" applyAlignment="1">
      <alignment horizontal="center" vertical="center"/>
    </xf>
    <xf numFmtId="1" fontId="18" fillId="3" borderId="0" xfId="1" applyNumberFormat="1" applyFont="1" applyFill="1" applyBorder="1" applyAlignment="1">
      <alignment horizontal="center" vertical="center"/>
    </xf>
    <xf numFmtId="2" fontId="1" fillId="3" borderId="0" xfId="1" applyNumberFormat="1" applyFont="1" applyFill="1" applyBorder="1" applyAlignment="1">
      <alignment horizontal="center" vertical="center"/>
    </xf>
    <xf numFmtId="1" fontId="1" fillId="3" borderId="0" xfId="1" applyNumberFormat="1" applyFont="1" applyFill="1" applyBorder="1" applyAlignment="1">
      <alignment horizontal="center" vertical="center"/>
    </xf>
    <xf numFmtId="0" fontId="1" fillId="3" borderId="0" xfId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" fontId="31" fillId="0" borderId="0" xfId="1" applyNumberFormat="1" applyFont="1" applyFill="1" applyBorder="1" applyAlignment="1">
      <alignment horizontal="left" vertical="center"/>
    </xf>
    <xf numFmtId="0" fontId="27" fillId="3" borderId="0" xfId="0" applyFont="1" applyFill="1" applyAlignment="1">
      <alignment horizontal="center" wrapText="1"/>
    </xf>
    <xf numFmtId="0" fontId="32" fillId="3" borderId="4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4" fillId="8" borderId="3" xfId="0" applyFont="1" applyFill="1" applyBorder="1"/>
    <xf numFmtId="0" fontId="34" fillId="0" borderId="3" xfId="0" applyFont="1" applyBorder="1"/>
    <xf numFmtId="1" fontId="34" fillId="6" borderId="3" xfId="0" applyNumberFormat="1" applyFont="1" applyFill="1" applyBorder="1"/>
    <xf numFmtId="1" fontId="34" fillId="8" borderId="3" xfId="0" applyNumberFormat="1" applyFont="1" applyFill="1" applyBorder="1"/>
    <xf numFmtId="0" fontId="34" fillId="9" borderId="3" xfId="0" applyFont="1" applyFill="1" applyBorder="1"/>
    <xf numFmtId="1" fontId="34" fillId="9" borderId="3" xfId="0" applyNumberFormat="1" applyFont="1" applyFill="1" applyBorder="1"/>
  </cellXfs>
  <cellStyles count="3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Input 2" xfId="29" xr:uid="{98E21608-A3FA-43FE-9BBE-2B45BFEE34DB}"/>
    <cellStyle name="Normal" xfId="0" builtinId="0"/>
    <cellStyle name="Note" xfId="1" builtinId="10"/>
    <cellStyle name="Note 2" xfId="28" xr:uid="{1BA0640D-722B-435C-9AA3-DCF659B497F3}"/>
  </cellStyles>
  <dxfs count="0"/>
  <tableStyles count="0" defaultTableStyle="TableStyleMedium2" defaultPivotStyle="PivotStyleLight16"/>
  <colors>
    <mruColors>
      <color rgb="FFFFFFFF"/>
      <color rgb="FF1A53FF"/>
      <color rgb="FFFF4343"/>
      <color rgb="FFFF5757"/>
      <color rgb="FFB30000"/>
      <color rgb="FFFFA7A7"/>
      <color rgb="FFEBAF57"/>
      <color rgb="FFE9A745"/>
      <color rgb="FFFFFF99"/>
      <color rgb="FFF7FA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22CD-0B5A-4B34-844C-0F951ADF8B09}">
  <sheetPr>
    <pageSetUpPr fitToPage="1"/>
  </sheetPr>
  <dimension ref="A1:AF43"/>
  <sheetViews>
    <sheetView showGridLines="0" tabSelected="1" zoomScale="78" zoomScaleNormal="78" zoomScalePageLayoutView="150" workbookViewId="0">
      <selection activeCell="P18" sqref="P18"/>
    </sheetView>
  </sheetViews>
  <sheetFormatPr defaultColWidth="8.85546875" defaultRowHeight="21"/>
  <cols>
    <col min="2" max="3" width="22.5703125" customWidth="1"/>
    <col min="4" max="4" width="38.140625" customWidth="1"/>
    <col min="5" max="5" width="17.7109375" customWidth="1"/>
    <col min="6" max="6" width="14.140625" style="37" customWidth="1"/>
    <col min="7" max="7" width="14.28515625" style="37" customWidth="1"/>
    <col min="8" max="8" width="12.140625" style="37" hidden="1" customWidth="1"/>
    <col min="9" max="9" width="11.42578125" style="37" hidden="1" customWidth="1"/>
    <col min="10" max="10" width="2.42578125" customWidth="1"/>
    <col min="11" max="11" width="11" style="37" customWidth="1"/>
    <col min="12" max="13" width="17.42578125" customWidth="1"/>
    <col min="14" max="14" width="12.28515625" style="71" bestFit="1" customWidth="1"/>
    <col min="15" max="15" width="17.28515625" style="67" customWidth="1"/>
    <col min="17" max="17" width="15.7109375" bestFit="1" customWidth="1"/>
    <col min="19" max="19" width="0" hidden="1" customWidth="1"/>
    <col min="21" max="21" width="0" hidden="1" customWidth="1"/>
    <col min="25" max="25" width="0" hidden="1" customWidth="1"/>
    <col min="30" max="30" width="0" hidden="1" customWidth="1"/>
    <col min="32" max="32" width="0" hidden="1" customWidth="1"/>
  </cols>
  <sheetData>
    <row r="1" spans="1:32">
      <c r="A1" s="3"/>
      <c r="B1" s="3"/>
      <c r="C1" s="3"/>
      <c r="D1" s="3"/>
      <c r="E1" s="11"/>
      <c r="F1" s="11"/>
      <c r="G1" s="11"/>
      <c r="H1" s="11"/>
      <c r="I1" s="3"/>
      <c r="J1" s="11"/>
      <c r="K1" s="3"/>
      <c r="L1" s="3"/>
      <c r="M1" s="3"/>
      <c r="N1" s="69"/>
      <c r="O1" s="61"/>
      <c r="P1" s="41"/>
      <c r="Q1" s="41"/>
      <c r="R1" s="94"/>
      <c r="S1" s="41"/>
      <c r="T1" s="48"/>
      <c r="U1" s="41"/>
      <c r="V1" s="41"/>
      <c r="W1" s="41"/>
      <c r="X1" s="94"/>
      <c r="AA1" s="5"/>
      <c r="AB1" s="5"/>
    </row>
    <row r="2" spans="1:32" s="2" customFormat="1" ht="36.75" customHeight="1">
      <c r="A2" s="46"/>
      <c r="B2" s="43" t="s">
        <v>18</v>
      </c>
      <c r="C2" s="43"/>
      <c r="D2" s="7"/>
      <c r="E2" s="10"/>
      <c r="F2" s="10"/>
      <c r="G2" s="10"/>
      <c r="H2" s="10"/>
      <c r="I2" s="10"/>
      <c r="J2" s="7"/>
      <c r="K2" s="22"/>
      <c r="L2" s="22">
        <f>SUM(K30)</f>
        <v>130</v>
      </c>
      <c r="M2" s="3"/>
      <c r="N2" s="69"/>
      <c r="O2" s="62"/>
      <c r="P2" s="48"/>
      <c r="Q2" s="48"/>
      <c r="R2" s="94"/>
      <c r="T2" s="48"/>
      <c r="V2" s="48"/>
      <c r="W2" s="48"/>
      <c r="X2" s="94"/>
      <c r="Z2" s="5"/>
      <c r="AA2" s="5"/>
      <c r="AB2" s="5"/>
    </row>
    <row r="3" spans="1:32" s="1" customFormat="1" ht="31.5">
      <c r="A3" s="47"/>
      <c r="B3" s="42" t="s">
        <v>12</v>
      </c>
      <c r="C3" s="42"/>
      <c r="D3" s="21"/>
      <c r="E3" s="17"/>
      <c r="F3" s="17"/>
      <c r="G3" s="17"/>
      <c r="H3" s="18"/>
      <c r="I3" s="18"/>
      <c r="J3" s="18"/>
      <c r="K3" s="18"/>
      <c r="L3" s="18"/>
      <c r="M3" s="3"/>
      <c r="N3" s="69"/>
      <c r="O3" s="62"/>
      <c r="P3" s="48"/>
      <c r="Q3" s="48"/>
      <c r="R3" s="94"/>
      <c r="T3" s="48"/>
      <c r="V3" s="48"/>
      <c r="W3" s="48"/>
      <c r="X3" s="94"/>
      <c r="Z3" s="5"/>
      <c r="AA3" s="5"/>
      <c r="AB3" s="5"/>
    </row>
    <row r="4" spans="1:32" ht="9" customHeight="1">
      <c r="A4" s="3"/>
      <c r="B4" s="3"/>
      <c r="C4" s="3"/>
      <c r="D4" s="3"/>
      <c r="E4" s="11"/>
      <c r="F4" s="11"/>
      <c r="G4" s="11"/>
      <c r="H4" s="11"/>
      <c r="I4" s="11"/>
      <c r="J4" s="3"/>
      <c r="K4" s="3"/>
      <c r="L4" s="3"/>
      <c r="M4" s="3"/>
      <c r="N4" s="69"/>
      <c r="O4" s="62"/>
      <c r="P4" s="48"/>
      <c r="Q4" s="48"/>
      <c r="R4" s="94"/>
      <c r="T4" s="48"/>
      <c r="V4" s="48"/>
      <c r="W4" s="48"/>
      <c r="X4" s="94"/>
      <c r="Z4" s="5"/>
      <c r="AA4" s="5"/>
      <c r="AB4" s="5"/>
    </row>
    <row r="5" spans="1:32" ht="19.5" customHeight="1">
      <c r="A5" s="3"/>
      <c r="B5" s="56" t="s">
        <v>13</v>
      </c>
      <c r="C5" s="56"/>
      <c r="D5" s="38"/>
      <c r="E5" s="39"/>
      <c r="F5" s="39"/>
      <c r="G5" s="39"/>
      <c r="H5" s="39"/>
      <c r="I5" s="39"/>
      <c r="J5" s="53"/>
      <c r="K5" s="52"/>
      <c r="L5" s="40"/>
      <c r="M5" s="3"/>
      <c r="N5" s="69"/>
      <c r="O5" s="62"/>
      <c r="P5" s="48"/>
      <c r="Q5" s="48"/>
      <c r="R5" s="94"/>
      <c r="T5" s="48"/>
      <c r="V5" s="48"/>
      <c r="W5" s="48"/>
      <c r="X5" s="94"/>
      <c r="Z5" s="5"/>
      <c r="AA5" s="5"/>
      <c r="AB5" s="5"/>
    </row>
    <row r="6" spans="1:32" ht="6" customHeight="1">
      <c r="A6" s="3"/>
      <c r="B6" s="4"/>
      <c r="C6" s="4"/>
      <c r="D6" s="4"/>
      <c r="E6" s="12"/>
      <c r="F6" s="12"/>
      <c r="G6" s="12"/>
      <c r="H6" s="12"/>
      <c r="I6" s="12"/>
      <c r="J6" s="25"/>
      <c r="K6" s="4"/>
      <c r="L6" s="3"/>
      <c r="M6" s="3"/>
      <c r="N6" s="69"/>
      <c r="O6" s="62"/>
      <c r="P6" s="48"/>
      <c r="Q6" s="48"/>
      <c r="R6" s="94"/>
      <c r="T6" s="48"/>
      <c r="V6" s="48"/>
      <c r="W6" s="48"/>
      <c r="X6" s="94"/>
      <c r="Z6" s="5"/>
      <c r="AA6" s="5"/>
      <c r="AB6" s="5"/>
    </row>
    <row r="7" spans="1:32" s="16" customFormat="1" ht="15" customHeight="1">
      <c r="A7" s="48"/>
      <c r="B7" s="23" t="s">
        <v>14</v>
      </c>
      <c r="C7" s="23" t="s">
        <v>5</v>
      </c>
      <c r="D7" s="23" t="s">
        <v>0</v>
      </c>
      <c r="E7" s="24" t="s">
        <v>6</v>
      </c>
      <c r="F7" s="24" t="s">
        <v>2</v>
      </c>
      <c r="G7" s="24" t="s">
        <v>4</v>
      </c>
      <c r="H7" s="24" t="s">
        <v>2</v>
      </c>
      <c r="I7" s="24" t="s">
        <v>4</v>
      </c>
      <c r="J7" s="53"/>
      <c r="K7" s="24" t="s">
        <v>3</v>
      </c>
      <c r="L7" s="24" t="s">
        <v>3</v>
      </c>
      <c r="M7" s="3"/>
      <c r="N7" s="69"/>
      <c r="O7" s="62"/>
      <c r="Q7" s="48"/>
      <c r="R7" s="94"/>
      <c r="S7" s="48"/>
      <c r="T7" s="48"/>
      <c r="U7" s="48"/>
      <c r="V7" s="48"/>
      <c r="W7" s="48"/>
      <c r="X7" s="94"/>
      <c r="Y7" s="48"/>
      <c r="Z7" s="5"/>
      <c r="AA7" s="5"/>
      <c r="AB7" s="5"/>
      <c r="AC7" s="94"/>
      <c r="AD7" s="48"/>
      <c r="AE7" s="48"/>
      <c r="AF7" s="48"/>
    </row>
    <row r="8" spans="1:32" s="15" customFormat="1" ht="14.25" customHeight="1">
      <c r="A8" s="5"/>
      <c r="B8" s="26"/>
      <c r="C8" s="26"/>
      <c r="D8" s="26"/>
      <c r="E8" s="27"/>
      <c r="F8" s="44" t="s">
        <v>10</v>
      </c>
      <c r="G8" s="44" t="s">
        <v>10</v>
      </c>
      <c r="H8" s="28" t="s">
        <v>7</v>
      </c>
      <c r="I8" s="29" t="s">
        <v>7</v>
      </c>
      <c r="J8" s="53"/>
      <c r="K8" s="30" t="s">
        <v>1</v>
      </c>
      <c r="L8" s="57" t="s">
        <v>17</v>
      </c>
      <c r="M8" s="3"/>
      <c r="N8" s="70"/>
      <c r="O8" s="63"/>
      <c r="P8" s="5"/>
      <c r="Q8" s="5"/>
      <c r="R8" s="94"/>
      <c r="S8" s="5"/>
      <c r="T8" s="5"/>
      <c r="U8" s="5"/>
      <c r="V8" s="5"/>
      <c r="W8" s="5"/>
      <c r="X8" s="94"/>
      <c r="Y8" s="5"/>
      <c r="Z8" s="5"/>
      <c r="AA8" s="5"/>
      <c r="AB8" s="5"/>
      <c r="AC8" s="94"/>
      <c r="AD8" s="5"/>
      <c r="AE8" s="5"/>
      <c r="AF8" s="5"/>
    </row>
    <row r="9" spans="1:32" ht="8.25" customHeight="1">
      <c r="A9" s="3"/>
      <c r="B9" s="5"/>
      <c r="C9" s="5"/>
      <c r="D9" s="6"/>
      <c r="E9" s="14"/>
      <c r="F9" s="14"/>
      <c r="G9" s="14"/>
      <c r="H9" s="14"/>
      <c r="I9" s="13"/>
      <c r="J9" s="4"/>
      <c r="K9" s="5"/>
      <c r="L9" s="5"/>
      <c r="M9" s="3"/>
      <c r="N9" s="69"/>
      <c r="O9" s="64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3" customFormat="1" ht="11.25" customHeight="1">
      <c r="B10" s="36"/>
      <c r="C10" s="36"/>
      <c r="D10" s="31"/>
      <c r="E10" s="32"/>
      <c r="F10" s="33"/>
      <c r="G10" s="45"/>
      <c r="H10" s="33"/>
      <c r="I10" s="45"/>
      <c r="J10" s="25"/>
      <c r="K10" s="34"/>
      <c r="L10" s="35"/>
      <c r="N10" s="69"/>
      <c r="O10" s="64"/>
    </row>
    <row r="11" spans="1:32" ht="20.25">
      <c r="A11" s="3"/>
      <c r="B11" s="76" t="s">
        <v>31</v>
      </c>
      <c r="C11" s="76" t="s">
        <v>30</v>
      </c>
      <c r="D11" s="76" t="s">
        <v>21</v>
      </c>
      <c r="E11" s="79">
        <v>2</v>
      </c>
      <c r="F11" s="80">
        <v>772</v>
      </c>
      <c r="G11" s="81">
        <v>71.790000000000006</v>
      </c>
      <c r="H11" s="82">
        <v>818</v>
      </c>
      <c r="I11" s="81">
        <v>76.03</v>
      </c>
      <c r="J11" s="83"/>
      <c r="K11" s="84">
        <v>11</v>
      </c>
      <c r="L11" s="80">
        <f>SUM(F11*K11)</f>
        <v>8492</v>
      </c>
      <c r="M11" s="3"/>
      <c r="N11" s="72">
        <f>SUM(K11)</f>
        <v>11</v>
      </c>
      <c r="O11" s="64"/>
      <c r="P11" s="49"/>
      <c r="Q11" s="50"/>
      <c r="R11" s="51"/>
      <c r="S11" s="49"/>
      <c r="T11" s="49"/>
      <c r="U11" s="3"/>
      <c r="V11" s="50"/>
      <c r="W11" s="50"/>
      <c r="X11" s="51"/>
      <c r="Y11" s="49"/>
      <c r="Z11" s="3"/>
      <c r="AA11" s="50"/>
      <c r="AB11" s="50"/>
      <c r="AC11" s="51"/>
      <c r="AD11" s="51"/>
      <c r="AE11" s="49"/>
      <c r="AF11" s="3"/>
    </row>
    <row r="12" spans="1:32" ht="8.1" customHeight="1">
      <c r="A12" s="3"/>
      <c r="B12" s="31"/>
      <c r="C12" s="85"/>
      <c r="D12" s="85"/>
      <c r="E12" s="86"/>
      <c r="F12" s="87"/>
      <c r="G12" s="88"/>
      <c r="H12" s="89"/>
      <c r="I12" s="88"/>
      <c r="J12" s="83"/>
      <c r="K12" s="90"/>
      <c r="L12" s="87"/>
      <c r="M12" s="3"/>
      <c r="N12" s="70"/>
      <c r="O12" s="65"/>
      <c r="P12" s="60"/>
      <c r="Q12" s="60"/>
      <c r="R12" s="51"/>
      <c r="S12" s="49"/>
      <c r="T12" s="49"/>
      <c r="U12" s="3"/>
      <c r="V12" s="50"/>
      <c r="W12" s="50"/>
      <c r="X12" s="51"/>
      <c r="Y12" s="49"/>
      <c r="Z12" s="3"/>
      <c r="AA12" s="50"/>
      <c r="AB12" s="50"/>
      <c r="AC12" s="51"/>
      <c r="AD12" s="51"/>
      <c r="AE12" s="49"/>
      <c r="AF12" s="3"/>
    </row>
    <row r="13" spans="1:32" ht="20.100000000000001" customHeight="1">
      <c r="A13" s="3"/>
      <c r="B13" s="76" t="s">
        <v>32</v>
      </c>
      <c r="C13" s="76" t="s">
        <v>33</v>
      </c>
      <c r="D13" s="76" t="s">
        <v>8</v>
      </c>
      <c r="E13" s="79">
        <v>2</v>
      </c>
      <c r="F13" s="80">
        <v>966</v>
      </c>
      <c r="G13" s="81">
        <v>89.76</v>
      </c>
      <c r="H13" s="82">
        <v>951</v>
      </c>
      <c r="I13" s="81">
        <v>88.39</v>
      </c>
      <c r="J13" s="83"/>
      <c r="K13" s="84">
        <v>16</v>
      </c>
      <c r="L13" s="80">
        <f t="shared" ref="L13:L18" si="0">SUM(F13*K13)</f>
        <v>15456</v>
      </c>
      <c r="M13" s="3"/>
      <c r="N13" s="95">
        <f>SUM(K13:K18)</f>
        <v>57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20.100000000000001" customHeight="1">
      <c r="A14" s="3"/>
      <c r="B14" s="76" t="s">
        <v>36</v>
      </c>
      <c r="C14" s="76" t="s">
        <v>37</v>
      </c>
      <c r="D14" s="76" t="s">
        <v>8</v>
      </c>
      <c r="E14" s="79">
        <v>2.5</v>
      </c>
      <c r="F14" s="80">
        <v>1069</v>
      </c>
      <c r="G14" s="81">
        <v>99.4</v>
      </c>
      <c r="H14" s="82">
        <v>1324</v>
      </c>
      <c r="I14" s="81">
        <v>123.05</v>
      </c>
      <c r="J14" s="83"/>
      <c r="K14" s="84">
        <v>10</v>
      </c>
      <c r="L14" s="80">
        <f t="shared" si="0"/>
        <v>10690</v>
      </c>
      <c r="M14" s="3"/>
      <c r="N14" s="96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s="3"/>
      <c r="B15" s="76" t="s">
        <v>22</v>
      </c>
      <c r="C15" s="76" t="s">
        <v>23</v>
      </c>
      <c r="D15" s="76" t="s">
        <v>8</v>
      </c>
      <c r="E15" s="79">
        <v>2</v>
      </c>
      <c r="F15" s="80">
        <v>1116</v>
      </c>
      <c r="G15" s="81">
        <v>103.76</v>
      </c>
      <c r="H15" s="82">
        <v>1053</v>
      </c>
      <c r="I15" s="81">
        <v>97.85</v>
      </c>
      <c r="J15" s="83"/>
      <c r="K15" s="84">
        <v>7</v>
      </c>
      <c r="L15" s="80">
        <f t="shared" si="0"/>
        <v>7812</v>
      </c>
      <c r="M15" s="3"/>
      <c r="N15" s="96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>
      <c r="A16" s="3"/>
      <c r="B16" s="76" t="s">
        <v>38</v>
      </c>
      <c r="C16" s="76" t="s">
        <v>39</v>
      </c>
      <c r="D16" s="76" t="s">
        <v>16</v>
      </c>
      <c r="E16" s="79">
        <v>2.5</v>
      </c>
      <c r="F16" s="80">
        <v>1130</v>
      </c>
      <c r="G16" s="81">
        <v>105.03</v>
      </c>
      <c r="H16" s="82">
        <v>1109</v>
      </c>
      <c r="I16" s="81">
        <v>103.11</v>
      </c>
      <c r="J16" s="83"/>
      <c r="K16" s="84">
        <v>10</v>
      </c>
      <c r="L16" s="80">
        <f t="shared" si="0"/>
        <v>11300</v>
      </c>
      <c r="M16" s="3"/>
      <c r="N16" s="96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s="3"/>
      <c r="B17" s="76" t="s">
        <v>34</v>
      </c>
      <c r="C17" s="76" t="s">
        <v>35</v>
      </c>
      <c r="D17" s="76" t="s">
        <v>16</v>
      </c>
      <c r="E17" s="79">
        <v>2.5</v>
      </c>
      <c r="F17" s="80">
        <v>1172</v>
      </c>
      <c r="G17" s="81">
        <v>108.9</v>
      </c>
      <c r="H17" s="82">
        <v>1162</v>
      </c>
      <c r="I17" s="81">
        <v>108.02</v>
      </c>
      <c r="J17" s="83"/>
      <c r="K17" s="84">
        <v>12</v>
      </c>
      <c r="L17" s="80">
        <f t="shared" si="0"/>
        <v>14064</v>
      </c>
      <c r="M17" s="3"/>
      <c r="N17" s="96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s="3"/>
      <c r="B18" s="76" t="s">
        <v>40</v>
      </c>
      <c r="C18" s="76" t="s">
        <v>41</v>
      </c>
      <c r="D18" s="76" t="s">
        <v>15</v>
      </c>
      <c r="E18" s="79">
        <v>2.5</v>
      </c>
      <c r="F18" s="80">
        <v>1355</v>
      </c>
      <c r="G18" s="81">
        <v>125.89</v>
      </c>
      <c r="H18" s="82">
        <v>1343</v>
      </c>
      <c r="I18" s="81">
        <v>124.79</v>
      </c>
      <c r="J18" s="83"/>
      <c r="K18" s="84">
        <v>2</v>
      </c>
      <c r="L18" s="80">
        <f t="shared" si="0"/>
        <v>2710</v>
      </c>
      <c r="M18" s="3"/>
      <c r="N18" s="97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0.5" customHeight="1">
      <c r="A19" s="3"/>
      <c r="B19" s="75"/>
      <c r="C19" s="91"/>
      <c r="D19" s="91"/>
      <c r="E19" s="91"/>
      <c r="F19" s="92"/>
      <c r="G19" s="92"/>
      <c r="H19" s="92"/>
      <c r="I19" s="92"/>
      <c r="J19" s="91"/>
      <c r="K19" s="92"/>
      <c r="L19" s="91"/>
      <c r="M19" s="3"/>
      <c r="N19" s="70"/>
      <c r="O19" s="65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20.25">
      <c r="A20" s="3"/>
      <c r="B20" s="77" t="s">
        <v>24</v>
      </c>
      <c r="C20" s="76" t="s">
        <v>25</v>
      </c>
      <c r="D20" s="76" t="s">
        <v>9</v>
      </c>
      <c r="E20" s="79">
        <v>2</v>
      </c>
      <c r="F20" s="80">
        <v>1163</v>
      </c>
      <c r="G20" s="81">
        <v>108.12</v>
      </c>
      <c r="H20" s="82">
        <v>1147</v>
      </c>
      <c r="I20" s="81">
        <v>106.61</v>
      </c>
      <c r="J20" s="83"/>
      <c r="K20" s="84">
        <v>10</v>
      </c>
      <c r="L20" s="80">
        <f>SUM(F20*K20)</f>
        <v>11630</v>
      </c>
      <c r="M20" s="3"/>
      <c r="N20" s="95">
        <f>SUM(K20:K26)</f>
        <v>60</v>
      </c>
      <c r="O20" s="66"/>
      <c r="P20" s="59"/>
      <c r="Q20" s="59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20.25">
      <c r="A21" s="3"/>
      <c r="B21" s="77" t="s">
        <v>49</v>
      </c>
      <c r="C21" s="76" t="s">
        <v>48</v>
      </c>
      <c r="D21" s="76" t="s">
        <v>50</v>
      </c>
      <c r="E21" s="79">
        <v>2.5</v>
      </c>
      <c r="F21" s="80">
        <v>1342</v>
      </c>
      <c r="G21" s="81">
        <v>124.72</v>
      </c>
      <c r="H21" s="82"/>
      <c r="I21" s="81"/>
      <c r="J21" s="83"/>
      <c r="K21" s="84">
        <v>6</v>
      </c>
      <c r="L21" s="80">
        <f>SUM(F21*K21)</f>
        <v>8052</v>
      </c>
      <c r="M21" s="3"/>
      <c r="N21" s="96"/>
      <c r="O21" s="66"/>
      <c r="P21" s="59"/>
      <c r="Q21" s="59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ht="20.25">
      <c r="A22" s="3"/>
      <c r="B22" s="77" t="s">
        <v>46</v>
      </c>
      <c r="C22" s="76" t="s">
        <v>47</v>
      </c>
      <c r="D22" s="76" t="s">
        <v>9</v>
      </c>
      <c r="E22" s="79">
        <v>2</v>
      </c>
      <c r="F22" s="80">
        <v>1351</v>
      </c>
      <c r="G22" s="81">
        <v>125.6</v>
      </c>
      <c r="H22" s="82">
        <v>1245</v>
      </c>
      <c r="I22" s="81">
        <v>115.73</v>
      </c>
      <c r="J22" s="83"/>
      <c r="K22" s="84">
        <v>5</v>
      </c>
      <c r="L22" s="80">
        <f t="shared" ref="L22" si="1">SUM(F22*K22)</f>
        <v>6755</v>
      </c>
      <c r="M22" s="3"/>
      <c r="N22" s="96"/>
      <c r="O22" s="65"/>
      <c r="P22" s="59"/>
      <c r="Q22" s="59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ht="20.25">
      <c r="A23" s="3"/>
      <c r="B23" s="77" t="s">
        <v>42</v>
      </c>
      <c r="C23" s="76" t="s">
        <v>43</v>
      </c>
      <c r="D23" s="76" t="s">
        <v>9</v>
      </c>
      <c r="E23" s="79">
        <v>2.5</v>
      </c>
      <c r="F23" s="80">
        <v>1388</v>
      </c>
      <c r="G23" s="81">
        <v>128.97999999999999</v>
      </c>
      <c r="H23" s="82">
        <v>1324</v>
      </c>
      <c r="I23" s="81">
        <v>123.05</v>
      </c>
      <c r="J23" s="83"/>
      <c r="K23" s="84">
        <v>12</v>
      </c>
      <c r="L23" s="80">
        <f>SUM(F23*K23)</f>
        <v>16656</v>
      </c>
      <c r="M23" s="3"/>
      <c r="N23" s="96"/>
      <c r="O23" s="66"/>
      <c r="P23" s="59"/>
      <c r="Q23" s="59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ht="20.25">
      <c r="A24" s="3"/>
      <c r="B24" s="77" t="s">
        <v>26</v>
      </c>
      <c r="C24" s="76" t="s">
        <v>27</v>
      </c>
      <c r="D24" s="76" t="s">
        <v>9</v>
      </c>
      <c r="E24" s="79">
        <v>2</v>
      </c>
      <c r="F24" s="80">
        <v>1489</v>
      </c>
      <c r="G24" s="81">
        <v>138.35</v>
      </c>
      <c r="H24" s="82">
        <v>1364</v>
      </c>
      <c r="I24" s="81">
        <v>126.72</v>
      </c>
      <c r="J24" s="83"/>
      <c r="K24" s="84">
        <v>14</v>
      </c>
      <c r="L24" s="80">
        <f>SUM(F24*K24)</f>
        <v>20846</v>
      </c>
      <c r="M24" s="3"/>
      <c r="N24" s="96"/>
      <c r="O24" s="66"/>
      <c r="P24" s="59"/>
      <c r="Q24" s="59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20.25">
      <c r="A25" s="3"/>
      <c r="B25" s="77" t="s">
        <v>28</v>
      </c>
      <c r="C25" s="76" t="s">
        <v>29</v>
      </c>
      <c r="D25" s="76" t="s">
        <v>9</v>
      </c>
      <c r="E25" s="79">
        <v>2</v>
      </c>
      <c r="F25" s="80">
        <v>1525</v>
      </c>
      <c r="G25" s="81">
        <v>141.69999999999999</v>
      </c>
      <c r="H25" s="82">
        <v>1469</v>
      </c>
      <c r="I25" s="81">
        <v>136.47999999999999</v>
      </c>
      <c r="J25" s="83"/>
      <c r="K25" s="84">
        <v>9</v>
      </c>
      <c r="L25" s="80">
        <f>SUM(F25*K25)</f>
        <v>13725</v>
      </c>
      <c r="M25" s="3"/>
      <c r="N25" s="96"/>
      <c r="O25" s="65"/>
      <c r="P25" s="59"/>
      <c r="Q25" s="59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21" customHeight="1">
      <c r="A26" s="3"/>
      <c r="B26" s="77" t="s">
        <v>20</v>
      </c>
      <c r="C26" s="76" t="s">
        <v>19</v>
      </c>
      <c r="D26" s="76" t="s">
        <v>9</v>
      </c>
      <c r="E26" s="79">
        <v>2</v>
      </c>
      <c r="F26" s="80">
        <v>1815</v>
      </c>
      <c r="G26" s="81">
        <v>168.58</v>
      </c>
      <c r="H26" s="82">
        <v>1506</v>
      </c>
      <c r="I26" s="81">
        <v>139.94</v>
      </c>
      <c r="J26" s="83"/>
      <c r="K26" s="84">
        <v>4</v>
      </c>
      <c r="L26" s="80">
        <f t="shared" ref="L26" si="2">SUM(F26*K26)</f>
        <v>7260</v>
      </c>
      <c r="M26" s="3"/>
      <c r="N26" s="97"/>
      <c r="O26" s="64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8.25" customHeight="1">
      <c r="A27" s="3"/>
      <c r="B27" s="78"/>
      <c r="C27" s="85"/>
      <c r="D27" s="85"/>
      <c r="E27" s="86"/>
      <c r="F27" s="87"/>
      <c r="G27" s="88"/>
      <c r="H27" s="89"/>
      <c r="I27" s="88"/>
      <c r="J27" s="83"/>
      <c r="K27" s="90"/>
      <c r="L27" s="87"/>
      <c r="M27" s="3"/>
      <c r="N27" s="69"/>
      <c r="O27" s="64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50"/>
      <c r="AD27" s="50"/>
      <c r="AE27" s="49"/>
      <c r="AF27" s="3"/>
    </row>
    <row r="28" spans="1:32" ht="21" customHeight="1">
      <c r="A28" s="3"/>
      <c r="B28" s="77" t="s">
        <v>44</v>
      </c>
      <c r="C28" s="76" t="s">
        <v>45</v>
      </c>
      <c r="D28" s="76" t="s">
        <v>11</v>
      </c>
      <c r="E28" s="79">
        <v>2</v>
      </c>
      <c r="F28" s="80">
        <v>1970</v>
      </c>
      <c r="G28" s="81">
        <v>183.11</v>
      </c>
      <c r="H28" s="82">
        <v>1949</v>
      </c>
      <c r="I28" s="81">
        <v>181.13</v>
      </c>
      <c r="J28" s="83"/>
      <c r="K28" s="84">
        <v>2</v>
      </c>
      <c r="L28" s="80">
        <f>SUM(F28*K28)</f>
        <v>3940</v>
      </c>
      <c r="M28" s="3"/>
      <c r="N28" s="73">
        <f>SUM(K28)</f>
        <v>2</v>
      </c>
      <c r="O28" s="64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2" ht="11.25" customHeight="1">
      <c r="A29" s="3"/>
      <c r="B29" s="36"/>
      <c r="C29" s="36"/>
      <c r="D29" s="31"/>
      <c r="E29" s="32"/>
      <c r="F29" s="32"/>
      <c r="G29" s="32"/>
      <c r="H29" s="33"/>
      <c r="I29" s="33"/>
      <c r="J29" s="25"/>
      <c r="K29" s="34"/>
      <c r="L29" s="35"/>
      <c r="M29" s="3"/>
      <c r="N29" s="69"/>
      <c r="O29" s="64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2" ht="21" customHeight="1">
      <c r="A30" s="3"/>
      <c r="B30" s="54" t="s">
        <v>3</v>
      </c>
      <c r="C30" s="54"/>
      <c r="D30" s="9"/>
      <c r="E30" s="8"/>
      <c r="F30" s="8"/>
      <c r="G30" s="8"/>
      <c r="H30" s="19"/>
      <c r="I30" s="20"/>
      <c r="J30" s="4"/>
      <c r="K30" s="55">
        <f>SUM(K11:K28)</f>
        <v>130</v>
      </c>
      <c r="L30" s="55">
        <f>SUM(L11:L28)</f>
        <v>159388</v>
      </c>
      <c r="M30" s="3"/>
      <c r="N30" s="69"/>
      <c r="O30" s="64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32" ht="14.45" customHeight="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68"/>
      <c r="O31" s="64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2" ht="21.75" customHeight="1">
      <c r="A32" s="58"/>
      <c r="B32" s="93"/>
      <c r="C32" s="93"/>
      <c r="D32" s="58"/>
      <c r="E32" s="58"/>
      <c r="F32" s="58"/>
      <c r="G32" s="74"/>
      <c r="H32" s="58"/>
      <c r="I32" s="58"/>
      <c r="J32" s="58"/>
      <c r="K32" s="58"/>
      <c r="L32" s="58"/>
      <c r="M32" s="58"/>
      <c r="N32" s="68"/>
      <c r="O32" s="64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4.45" customHeight="1">
      <c r="A33" s="58"/>
      <c r="N33" s="98" t="s">
        <v>51</v>
      </c>
      <c r="O33" s="98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99" t="s">
        <v>52</v>
      </c>
      <c r="O34" s="100">
        <f>SUM(K11)</f>
        <v>11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4.45" customHeight="1">
      <c r="A35" s="58"/>
      <c r="N35" s="99" t="s">
        <v>53</v>
      </c>
      <c r="O35" s="100">
        <f>SUM(K13:K18)</f>
        <v>57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4.45" customHeight="1">
      <c r="A36" s="58"/>
      <c r="N36" s="99" t="s">
        <v>54</v>
      </c>
      <c r="O36" s="100">
        <f>SUM(K20:K26)</f>
        <v>60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58"/>
      <c r="N37" s="99" t="s">
        <v>55</v>
      </c>
      <c r="O37" s="100">
        <f>SUM(K28)</f>
        <v>2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4.45" customHeight="1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/>
      <c r="O38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9.5" customHeight="1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/>
      <c r="O39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4.45" customHeight="1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98" t="s">
        <v>56</v>
      </c>
      <c r="O40" s="101">
        <f>SUM(O34:O37)</f>
        <v>130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4.45" customHeight="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98"/>
      <c r="O41" s="101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">
      <c r="N42" s="99"/>
      <c r="O42" s="99"/>
    </row>
    <row r="43" spans="1:28" ht="15">
      <c r="N43" s="102" t="s">
        <v>57</v>
      </c>
      <c r="O43" s="103">
        <f>SUM(O40)</f>
        <v>130</v>
      </c>
    </row>
  </sheetData>
  <sortState xmlns:xlrd2="http://schemas.microsoft.com/office/spreadsheetml/2017/richdata2" ref="B13:L18">
    <sortCondition ref="F13:F18"/>
  </sortState>
  <mergeCells count="12">
    <mergeCell ref="B32:C32"/>
    <mergeCell ref="AC7:AC8"/>
    <mergeCell ref="R7:R8"/>
    <mergeCell ref="X7:X8"/>
    <mergeCell ref="R1:R2"/>
    <mergeCell ref="R3:R4"/>
    <mergeCell ref="R5:R6"/>
    <mergeCell ref="X1:X2"/>
    <mergeCell ref="X3:X4"/>
    <mergeCell ref="X5:X6"/>
    <mergeCell ref="N13:N18"/>
    <mergeCell ref="N20:N26"/>
  </mergeCells>
  <phoneticPr fontId="30" type="noConversion"/>
  <pageMargins left="0.7" right="0.7" top="0.75" bottom="0.75" header="0.3" footer="0.3"/>
  <pageSetup paperSize="8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EB5D6-E192-470F-911B-81A6EC41AB68}">
  <dimension ref="A1"/>
  <sheetViews>
    <sheetView workbookViewId="0">
      <selection activeCell="A2" sqref="A2:N2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Overall Mix</vt:lpstr>
      <vt:lpstr>Sheet1</vt:lpstr>
      <vt:lpstr>'Overall Mix'!Print_Area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Cooper</dc:creator>
  <cp:lastModifiedBy>Lilly Davies</cp:lastModifiedBy>
  <cp:lastPrinted>2024-08-20T08:42:15Z</cp:lastPrinted>
  <dcterms:created xsi:type="dcterms:W3CDTF">2012-11-30T09:00:29Z</dcterms:created>
  <dcterms:modified xsi:type="dcterms:W3CDTF">2026-06-23T10:30:29Z</dcterms:modified>
</cp:coreProperties>
</file>