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defaultThemeVersion="124226"/>
  <mc:AlternateContent xmlns:mc="http://schemas.openxmlformats.org/markup-compatibility/2006">
    <mc:Choice Requires="x15">
      <x15ac:absPath xmlns:x15ac="http://schemas.microsoft.com/office/spreadsheetml/2010/11/ac" url="U:\CB\01_Projects\VISTRY SOUTH EAST (96)\CB_96_282 Land West Of Imberhorne Lane, East Grinstead\_0xx Overall Layouts\0_Mix\"/>
    </mc:Choice>
  </mc:AlternateContent>
  <xr:revisionPtr revIDLastSave="0" documentId="8_{96DFE628-65B9-44C8-8842-45582EA8C754}" xr6:coauthVersionLast="47" xr6:coauthVersionMax="47" xr10:uidLastSave="{00000000-0000-0000-0000-000000000000}"/>
  <bookViews>
    <workbookView xWindow="-120" yWindow="-120" windowWidth="51840" windowHeight="21120" tabRatio="756" activeTab="1" xr2:uid="{00000000-000D-0000-FFFF-FFFF00000000}"/>
  </bookViews>
  <sheets>
    <sheet name="Standard HT Database" sheetId="18" r:id="rId1"/>
    <sheet name="Master Database" sheetId="20" r:id="rId2"/>
    <sheet name="COINS Codes" sheetId="19" state="hidden" r:id="rId3"/>
    <sheet name="Accommodation Schedule" sheetId="3" state="hidden" r:id="rId4"/>
    <sheet name="Ext Materials Schedule" sheetId="10" state="hidden" r:id="rId5"/>
    <sheet name="Postal Addresses" sheetId="2" state="hidden" r:id="rId6"/>
    <sheet name="MPANs-MRPNs" sheetId="5" state="hidden" r:id="rId7"/>
  </sheets>
  <definedNames>
    <definedName name="_xlnm._FilterDatabase" localSheetId="3" hidden="1">'Accommodation Schedule'!$A$51:$L$351</definedName>
    <definedName name="_xlnm._FilterDatabase" localSheetId="4" hidden="1">'Ext Materials Schedule'!$A$4:$T$77</definedName>
    <definedName name="_xlnm._FilterDatabase" localSheetId="6" hidden="1">'MPANs-MRPNs'!$A$4:$L$4</definedName>
    <definedName name="_xlnm._FilterDatabase" localSheetId="5" hidden="1">'Postal Addresses'!$A$4:$J$4</definedName>
    <definedName name="House_Type">#REF!</definedName>
    <definedName name="_xlnm.Print_Area" localSheetId="3">'Accommodation Schedule'!$A$1:$M$360</definedName>
    <definedName name="_xlnm.Print_Area" localSheetId="4">'Ext Materials Schedule'!$A$1:$T$304</definedName>
    <definedName name="_xlnm.Print_Area" localSheetId="6">'MPANs-MRPNs'!$A$1:$L$204</definedName>
    <definedName name="_xlnm.Print_Area" localSheetId="5">'Postal Addresses'!$A$1:$J$304</definedName>
    <definedName name="_xlnm.Print_Titles" localSheetId="3">'Accommodation Schedule'!$51:$51</definedName>
    <definedName name="_xlnm.Print_Titles" localSheetId="4">'Ext Materials Schedule'!$4:$4</definedName>
    <definedName name="_xlnm.Print_Titles" localSheetId="6">'MPANs-MRPNs'!$4:$4</definedName>
    <definedName name="_xlnm.Print_Titles" localSheetId="5">'Postal Addresses'!$4:$4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435" i="20" l="1"/>
  <c r="S435" i="20"/>
  <c r="R435" i="20"/>
  <c r="Q435" i="20"/>
  <c r="P435" i="20"/>
  <c r="O435" i="20"/>
  <c r="K435" i="20"/>
  <c r="T414" i="20"/>
  <c r="S414" i="20"/>
  <c r="R414" i="20"/>
  <c r="Q414" i="20"/>
  <c r="P414" i="20"/>
  <c r="O414" i="20"/>
  <c r="K414" i="20"/>
  <c r="T406" i="20"/>
  <c r="T407" i="20"/>
  <c r="S406" i="20"/>
  <c r="S407" i="20"/>
  <c r="R406" i="20"/>
  <c r="R407" i="20"/>
  <c r="Q406" i="20"/>
  <c r="Q407" i="20"/>
  <c r="P406" i="20"/>
  <c r="P407" i="20"/>
  <c r="O406" i="20"/>
  <c r="O407" i="20"/>
  <c r="K406" i="20"/>
  <c r="K407" i="20"/>
  <c r="T401" i="20"/>
  <c r="S401" i="20"/>
  <c r="R401" i="20"/>
  <c r="Q401" i="20"/>
  <c r="P401" i="20"/>
  <c r="O401" i="20"/>
  <c r="K401" i="20"/>
  <c r="T227" i="20"/>
  <c r="T228" i="20"/>
  <c r="S227" i="20"/>
  <c r="S228" i="20"/>
  <c r="R227" i="20"/>
  <c r="R228" i="20"/>
  <c r="Q227" i="20"/>
  <c r="Q228" i="20"/>
  <c r="P227" i="20"/>
  <c r="P228" i="20"/>
  <c r="O227" i="20"/>
  <c r="O228" i="20"/>
  <c r="K227" i="20"/>
  <c r="K228" i="20"/>
  <c r="T141" i="20"/>
  <c r="S141" i="20"/>
  <c r="R141" i="20"/>
  <c r="Q141" i="20"/>
  <c r="P141" i="20"/>
  <c r="O141" i="20"/>
  <c r="K141" i="20"/>
  <c r="T422" i="20"/>
  <c r="T423" i="20"/>
  <c r="T424" i="20"/>
  <c r="T425" i="20"/>
  <c r="T426" i="20"/>
  <c r="T427" i="20"/>
  <c r="T428" i="20"/>
  <c r="T429" i="20"/>
  <c r="T430" i="20"/>
  <c r="T431" i="20"/>
  <c r="T432" i="20"/>
  <c r="T433" i="20"/>
  <c r="T434" i="20"/>
  <c r="S422" i="20"/>
  <c r="S423" i="20"/>
  <c r="S424" i="20"/>
  <c r="S425" i="20"/>
  <c r="S426" i="20"/>
  <c r="S427" i="20"/>
  <c r="S428" i="20"/>
  <c r="S429" i="20"/>
  <c r="S430" i="20"/>
  <c r="S431" i="20"/>
  <c r="S432" i="20"/>
  <c r="S433" i="20"/>
  <c r="S434" i="20"/>
  <c r="R422" i="20"/>
  <c r="R423" i="20"/>
  <c r="R424" i="20"/>
  <c r="R425" i="20"/>
  <c r="R426" i="20"/>
  <c r="R427" i="20"/>
  <c r="R428" i="20"/>
  <c r="R429" i="20"/>
  <c r="R430" i="20"/>
  <c r="R431" i="20"/>
  <c r="R432" i="20"/>
  <c r="R433" i="20"/>
  <c r="R434" i="20"/>
  <c r="Q422" i="20"/>
  <c r="Q423" i="20"/>
  <c r="Q424" i="20"/>
  <c r="Q425" i="20"/>
  <c r="Q426" i="20"/>
  <c r="Q427" i="20"/>
  <c r="Q428" i="20"/>
  <c r="Q429" i="20"/>
  <c r="Q430" i="20"/>
  <c r="Q431" i="20"/>
  <c r="Q432" i="20"/>
  <c r="Q433" i="20"/>
  <c r="Q434" i="20"/>
  <c r="P422" i="20"/>
  <c r="P423" i="20"/>
  <c r="P424" i="20"/>
  <c r="P425" i="20"/>
  <c r="P426" i="20"/>
  <c r="P427" i="20"/>
  <c r="P428" i="20"/>
  <c r="P429" i="20"/>
  <c r="P430" i="20"/>
  <c r="P431" i="20"/>
  <c r="P432" i="20"/>
  <c r="P433" i="20"/>
  <c r="P434" i="20"/>
  <c r="O422" i="20"/>
  <c r="O423" i="20"/>
  <c r="O424" i="20"/>
  <c r="O425" i="20"/>
  <c r="O426" i="20"/>
  <c r="O427" i="20"/>
  <c r="O428" i="20"/>
  <c r="O429" i="20"/>
  <c r="O430" i="20"/>
  <c r="O431" i="20"/>
  <c r="O432" i="20"/>
  <c r="O433" i="20"/>
  <c r="O434" i="20"/>
  <c r="K422" i="20"/>
  <c r="K423" i="20"/>
  <c r="K424" i="20"/>
  <c r="K425" i="20"/>
  <c r="K426" i="20"/>
  <c r="K427" i="20"/>
  <c r="K428" i="20"/>
  <c r="K429" i="20"/>
  <c r="K430" i="20"/>
  <c r="K431" i="20"/>
  <c r="K432" i="20"/>
  <c r="K433" i="20"/>
  <c r="K434" i="20"/>
  <c r="P362" i="20"/>
  <c r="P363" i="20"/>
  <c r="P364" i="20"/>
  <c r="P365" i="20"/>
  <c r="P366" i="20"/>
  <c r="P367" i="20"/>
  <c r="P368" i="20"/>
  <c r="P369" i="20"/>
  <c r="P370" i="20"/>
  <c r="P371" i="20"/>
  <c r="P372" i="20"/>
  <c r="P373" i="20"/>
  <c r="P374" i="20"/>
  <c r="P375" i="20"/>
  <c r="P376" i="20"/>
  <c r="P377" i="20"/>
  <c r="P378" i="20"/>
  <c r="P379" i="20"/>
  <c r="P380" i="20"/>
  <c r="P381" i="20"/>
  <c r="P382" i="20"/>
  <c r="P383" i="20"/>
  <c r="P384" i="20"/>
  <c r="P385" i="20"/>
  <c r="P386" i="20"/>
  <c r="P387" i="20"/>
  <c r="P388" i="20"/>
  <c r="P389" i="20"/>
  <c r="P390" i="20"/>
  <c r="P391" i="20"/>
  <c r="P392" i="20"/>
  <c r="P393" i="20"/>
  <c r="P394" i="20"/>
  <c r="P395" i="20"/>
  <c r="P396" i="20"/>
  <c r="P397" i="20"/>
  <c r="P398" i="20"/>
  <c r="P399" i="20"/>
  <c r="P400" i="20"/>
  <c r="P404" i="20"/>
  <c r="P405" i="20"/>
  <c r="P408" i="20"/>
  <c r="P409" i="20"/>
  <c r="P410" i="20"/>
  <c r="P411" i="20"/>
  <c r="P412" i="20"/>
  <c r="P413" i="20"/>
  <c r="P417" i="20"/>
  <c r="P418" i="20"/>
  <c r="P419" i="20"/>
  <c r="P420" i="20"/>
  <c r="P421" i="20"/>
  <c r="O362" i="20"/>
  <c r="O363" i="20"/>
  <c r="O364" i="20"/>
  <c r="O365" i="20"/>
  <c r="O366" i="20"/>
  <c r="O367" i="20"/>
  <c r="O368" i="20"/>
  <c r="O369" i="20"/>
  <c r="O370" i="20"/>
  <c r="O371" i="20"/>
  <c r="O372" i="20"/>
  <c r="O373" i="20"/>
  <c r="O374" i="20"/>
  <c r="O375" i="20"/>
  <c r="O376" i="20"/>
  <c r="O377" i="20"/>
  <c r="O378" i="20"/>
  <c r="O379" i="20"/>
  <c r="O380" i="20"/>
  <c r="O381" i="20"/>
  <c r="O382" i="20"/>
  <c r="O383" i="20"/>
  <c r="O384" i="20"/>
  <c r="O385" i="20"/>
  <c r="O386" i="20"/>
  <c r="O387" i="20"/>
  <c r="O388" i="20"/>
  <c r="O389" i="20"/>
  <c r="O390" i="20"/>
  <c r="O391" i="20"/>
  <c r="O392" i="20"/>
  <c r="O393" i="20"/>
  <c r="O394" i="20"/>
  <c r="O395" i="20"/>
  <c r="O396" i="20"/>
  <c r="O397" i="20"/>
  <c r="O398" i="20"/>
  <c r="O399" i="20"/>
  <c r="O400" i="20"/>
  <c r="O404" i="20"/>
  <c r="O405" i="20"/>
  <c r="O408" i="20"/>
  <c r="O409" i="20"/>
  <c r="O410" i="20"/>
  <c r="O411" i="20"/>
  <c r="O412" i="20"/>
  <c r="O413" i="20"/>
  <c r="O417" i="20"/>
  <c r="O418" i="20"/>
  <c r="O419" i="20"/>
  <c r="O420" i="20"/>
  <c r="O421" i="20"/>
  <c r="T362" i="20"/>
  <c r="T363" i="20"/>
  <c r="T364" i="20"/>
  <c r="T365" i="20"/>
  <c r="T366" i="20"/>
  <c r="T367" i="20"/>
  <c r="T368" i="20"/>
  <c r="T369" i="20"/>
  <c r="T370" i="20"/>
  <c r="T371" i="20"/>
  <c r="T372" i="20"/>
  <c r="T373" i="20"/>
  <c r="T374" i="20"/>
  <c r="T375" i="20"/>
  <c r="T376" i="20"/>
  <c r="T377" i="20"/>
  <c r="T378" i="20"/>
  <c r="T379" i="20"/>
  <c r="T380" i="20"/>
  <c r="T381" i="20"/>
  <c r="T382" i="20"/>
  <c r="T383" i="20"/>
  <c r="T384" i="20"/>
  <c r="T385" i="20"/>
  <c r="T386" i="20"/>
  <c r="T387" i="20"/>
  <c r="T388" i="20"/>
  <c r="T389" i="20"/>
  <c r="T390" i="20"/>
  <c r="T391" i="20"/>
  <c r="T392" i="20"/>
  <c r="T393" i="20"/>
  <c r="T394" i="20"/>
  <c r="T395" i="20"/>
  <c r="T396" i="20"/>
  <c r="T397" i="20"/>
  <c r="T398" i="20"/>
  <c r="T399" i="20"/>
  <c r="T400" i="20"/>
  <c r="T404" i="20"/>
  <c r="T405" i="20"/>
  <c r="T408" i="20"/>
  <c r="T409" i="20"/>
  <c r="T410" i="20"/>
  <c r="T411" i="20"/>
  <c r="T412" i="20"/>
  <c r="T413" i="20"/>
  <c r="T417" i="20"/>
  <c r="T418" i="20"/>
  <c r="T419" i="20"/>
  <c r="T420" i="20"/>
  <c r="T421" i="20"/>
  <c r="S362" i="20"/>
  <c r="S363" i="20"/>
  <c r="S364" i="20"/>
  <c r="S365" i="20"/>
  <c r="S366" i="20"/>
  <c r="S367" i="20"/>
  <c r="S368" i="20"/>
  <c r="S369" i="20"/>
  <c r="S370" i="20"/>
  <c r="S371" i="20"/>
  <c r="S372" i="20"/>
  <c r="S373" i="20"/>
  <c r="S374" i="20"/>
  <c r="S375" i="20"/>
  <c r="S376" i="20"/>
  <c r="S377" i="20"/>
  <c r="S378" i="20"/>
  <c r="S379" i="20"/>
  <c r="S380" i="20"/>
  <c r="S381" i="20"/>
  <c r="S382" i="20"/>
  <c r="S383" i="20"/>
  <c r="S384" i="20"/>
  <c r="S385" i="20"/>
  <c r="S386" i="20"/>
  <c r="S387" i="20"/>
  <c r="S388" i="20"/>
  <c r="S389" i="20"/>
  <c r="S390" i="20"/>
  <c r="S391" i="20"/>
  <c r="S392" i="20"/>
  <c r="S393" i="20"/>
  <c r="S394" i="20"/>
  <c r="S395" i="20"/>
  <c r="S396" i="20"/>
  <c r="S397" i="20"/>
  <c r="S398" i="20"/>
  <c r="S399" i="20"/>
  <c r="S400" i="20"/>
  <c r="S404" i="20"/>
  <c r="S405" i="20"/>
  <c r="S408" i="20"/>
  <c r="S409" i="20"/>
  <c r="S410" i="20"/>
  <c r="S411" i="20"/>
  <c r="S412" i="20"/>
  <c r="S413" i="20"/>
  <c r="S417" i="20"/>
  <c r="S418" i="20"/>
  <c r="S419" i="20"/>
  <c r="S420" i="20"/>
  <c r="S421" i="20"/>
  <c r="R362" i="20"/>
  <c r="R363" i="20"/>
  <c r="R364" i="20"/>
  <c r="R365" i="20"/>
  <c r="R366" i="20"/>
  <c r="R367" i="20"/>
  <c r="R368" i="20"/>
  <c r="R369" i="20"/>
  <c r="R370" i="20"/>
  <c r="R371" i="20"/>
  <c r="R372" i="20"/>
  <c r="R373" i="20"/>
  <c r="R374" i="20"/>
  <c r="R375" i="20"/>
  <c r="R376" i="20"/>
  <c r="R377" i="20"/>
  <c r="R378" i="20"/>
  <c r="R379" i="20"/>
  <c r="R380" i="20"/>
  <c r="R381" i="20"/>
  <c r="R382" i="20"/>
  <c r="R383" i="20"/>
  <c r="R384" i="20"/>
  <c r="R385" i="20"/>
  <c r="R386" i="20"/>
  <c r="R387" i="20"/>
  <c r="R388" i="20"/>
  <c r="R389" i="20"/>
  <c r="R390" i="20"/>
  <c r="R391" i="20"/>
  <c r="R392" i="20"/>
  <c r="R393" i="20"/>
  <c r="R394" i="20"/>
  <c r="R395" i="20"/>
  <c r="R396" i="20"/>
  <c r="R397" i="20"/>
  <c r="R398" i="20"/>
  <c r="R399" i="20"/>
  <c r="R400" i="20"/>
  <c r="R404" i="20"/>
  <c r="R405" i="20"/>
  <c r="R408" i="20"/>
  <c r="R409" i="20"/>
  <c r="R410" i="20"/>
  <c r="R411" i="20"/>
  <c r="R412" i="20"/>
  <c r="R413" i="20"/>
  <c r="R417" i="20"/>
  <c r="R418" i="20"/>
  <c r="R419" i="20"/>
  <c r="R420" i="20"/>
  <c r="R421" i="20"/>
  <c r="Q362" i="20"/>
  <c r="Q363" i="20"/>
  <c r="Q364" i="20"/>
  <c r="Q365" i="20"/>
  <c r="Q366" i="20"/>
  <c r="Q367" i="20"/>
  <c r="Q368" i="20"/>
  <c r="Q369" i="20"/>
  <c r="Q370" i="20"/>
  <c r="Q371" i="20"/>
  <c r="Q372" i="20"/>
  <c r="Q373" i="20"/>
  <c r="Q374" i="20"/>
  <c r="Q375" i="20"/>
  <c r="Q376" i="20"/>
  <c r="Q377" i="20"/>
  <c r="Q378" i="20"/>
  <c r="Q379" i="20"/>
  <c r="Q380" i="20"/>
  <c r="Q381" i="20"/>
  <c r="Q382" i="20"/>
  <c r="Q383" i="20"/>
  <c r="Q384" i="20"/>
  <c r="Q385" i="20"/>
  <c r="Q386" i="20"/>
  <c r="Q387" i="20"/>
  <c r="Q388" i="20"/>
  <c r="Q389" i="20"/>
  <c r="Q390" i="20"/>
  <c r="Q391" i="20"/>
  <c r="Q392" i="20"/>
  <c r="Q393" i="20"/>
  <c r="Q394" i="20"/>
  <c r="Q395" i="20"/>
  <c r="Q396" i="20"/>
  <c r="Q397" i="20"/>
  <c r="Q398" i="20"/>
  <c r="Q399" i="20"/>
  <c r="Q400" i="20"/>
  <c r="Q404" i="20"/>
  <c r="Q405" i="20"/>
  <c r="Q408" i="20"/>
  <c r="Q409" i="20"/>
  <c r="Q410" i="20"/>
  <c r="Q411" i="20"/>
  <c r="Q412" i="20"/>
  <c r="Q413" i="20"/>
  <c r="Q417" i="20"/>
  <c r="Q418" i="20"/>
  <c r="Q419" i="20"/>
  <c r="Q420" i="20"/>
  <c r="Q421" i="20"/>
  <c r="K362" i="20"/>
  <c r="K363" i="20"/>
  <c r="K364" i="20"/>
  <c r="K365" i="20"/>
  <c r="K366" i="20"/>
  <c r="K367" i="20"/>
  <c r="K368" i="20"/>
  <c r="K369" i="20"/>
  <c r="K370" i="20"/>
  <c r="K371" i="20"/>
  <c r="K372" i="20"/>
  <c r="K373" i="20"/>
  <c r="K374" i="20"/>
  <c r="K375" i="20"/>
  <c r="K376" i="20"/>
  <c r="K377" i="20"/>
  <c r="K378" i="20"/>
  <c r="K379" i="20"/>
  <c r="K380" i="20"/>
  <c r="K381" i="20"/>
  <c r="K382" i="20"/>
  <c r="K383" i="20"/>
  <c r="K384" i="20"/>
  <c r="K385" i="20"/>
  <c r="K386" i="20"/>
  <c r="K387" i="20"/>
  <c r="K388" i="20"/>
  <c r="K389" i="20"/>
  <c r="K390" i="20"/>
  <c r="K391" i="20"/>
  <c r="K392" i="20"/>
  <c r="K393" i="20"/>
  <c r="K394" i="20"/>
  <c r="K395" i="20"/>
  <c r="K396" i="20"/>
  <c r="K397" i="20"/>
  <c r="K398" i="20"/>
  <c r="K399" i="20"/>
  <c r="K400" i="20"/>
  <c r="K404" i="20"/>
  <c r="K405" i="20"/>
  <c r="K408" i="20"/>
  <c r="K409" i="20"/>
  <c r="K410" i="20"/>
  <c r="K411" i="20"/>
  <c r="K412" i="20"/>
  <c r="K413" i="20"/>
  <c r="K417" i="20"/>
  <c r="K418" i="20"/>
  <c r="K419" i="20"/>
  <c r="K420" i="20"/>
  <c r="K421" i="20"/>
  <c r="T356" i="20"/>
  <c r="T357" i="20"/>
  <c r="T358" i="20"/>
  <c r="T359" i="20"/>
  <c r="T360" i="20"/>
  <c r="T361" i="20"/>
  <c r="S356" i="20"/>
  <c r="S357" i="20"/>
  <c r="S358" i="20"/>
  <c r="S359" i="20"/>
  <c r="S360" i="20"/>
  <c r="S361" i="20"/>
  <c r="R356" i="20"/>
  <c r="R357" i="20"/>
  <c r="R358" i="20"/>
  <c r="R359" i="20"/>
  <c r="R360" i="20"/>
  <c r="R361" i="20"/>
  <c r="Q356" i="20"/>
  <c r="Q357" i="20"/>
  <c r="Q358" i="20"/>
  <c r="Q359" i="20"/>
  <c r="Q360" i="20"/>
  <c r="Q361" i="20"/>
  <c r="P356" i="20"/>
  <c r="P357" i="20"/>
  <c r="P358" i="20"/>
  <c r="P359" i="20"/>
  <c r="P360" i="20"/>
  <c r="P361" i="20"/>
  <c r="O356" i="20"/>
  <c r="O357" i="20"/>
  <c r="O358" i="20"/>
  <c r="O359" i="20"/>
  <c r="O360" i="20"/>
  <c r="O361" i="20"/>
  <c r="K340" i="20"/>
  <c r="K341" i="20"/>
  <c r="K342" i="20"/>
  <c r="K343" i="20"/>
  <c r="K344" i="20"/>
  <c r="K345" i="20"/>
  <c r="K346" i="20"/>
  <c r="K347" i="20"/>
  <c r="K348" i="20"/>
  <c r="K349" i="20"/>
  <c r="K350" i="20"/>
  <c r="K351" i="20"/>
  <c r="K352" i="20"/>
  <c r="K353" i="20"/>
  <c r="K354" i="20"/>
  <c r="K355" i="20"/>
  <c r="K356" i="20"/>
  <c r="K357" i="20"/>
  <c r="K358" i="20"/>
  <c r="K359" i="20"/>
  <c r="K360" i="20"/>
  <c r="K361" i="20"/>
  <c r="K319" i="20"/>
  <c r="K320" i="20"/>
  <c r="K321" i="20"/>
  <c r="K322" i="20"/>
  <c r="K323" i="20"/>
  <c r="K324" i="20"/>
  <c r="K325" i="20"/>
  <c r="K326" i="20"/>
  <c r="K327" i="20"/>
  <c r="K328" i="20"/>
  <c r="K329" i="20"/>
  <c r="K330" i="20"/>
  <c r="K331" i="20"/>
  <c r="K332" i="20"/>
  <c r="K333" i="20"/>
  <c r="K334" i="20"/>
  <c r="K335" i="20"/>
  <c r="K336" i="20"/>
  <c r="K337" i="20"/>
  <c r="K338" i="20"/>
  <c r="K339" i="20"/>
  <c r="K312" i="20"/>
  <c r="K313" i="20"/>
  <c r="K314" i="20"/>
  <c r="K315" i="20"/>
  <c r="K316" i="20"/>
  <c r="K317" i="20"/>
  <c r="K318" i="20"/>
  <c r="K297" i="20"/>
  <c r="K298" i="20"/>
  <c r="K299" i="20"/>
  <c r="K300" i="20"/>
  <c r="K301" i="20"/>
  <c r="K302" i="20"/>
  <c r="K303" i="20"/>
  <c r="K304" i="20"/>
  <c r="K305" i="20"/>
  <c r="K306" i="20"/>
  <c r="K307" i="20"/>
  <c r="K308" i="20"/>
  <c r="K309" i="20"/>
  <c r="K310" i="20"/>
  <c r="K311" i="20"/>
  <c r="K277" i="20"/>
  <c r="K278" i="20"/>
  <c r="K279" i="20"/>
  <c r="K280" i="20"/>
  <c r="K281" i="20"/>
  <c r="K282" i="20"/>
  <c r="K283" i="20"/>
  <c r="K284" i="20"/>
  <c r="K285" i="20"/>
  <c r="K286" i="20"/>
  <c r="K287" i="20"/>
  <c r="K288" i="20"/>
  <c r="K289" i="20"/>
  <c r="K290" i="20"/>
  <c r="K291" i="20"/>
  <c r="K292" i="20"/>
  <c r="K293" i="20"/>
  <c r="K294" i="20"/>
  <c r="K295" i="20"/>
  <c r="K296" i="20"/>
  <c r="K267" i="20"/>
  <c r="K268" i="20"/>
  <c r="K269" i="20"/>
  <c r="K270" i="20"/>
  <c r="K271" i="20"/>
  <c r="K272" i="20"/>
  <c r="K273" i="20"/>
  <c r="K274" i="20"/>
  <c r="K275" i="20"/>
  <c r="K276" i="20"/>
  <c r="K244" i="20"/>
  <c r="K245" i="20"/>
  <c r="K246" i="20"/>
  <c r="K247" i="20"/>
  <c r="K248" i="20"/>
  <c r="K249" i="20"/>
  <c r="K250" i="20"/>
  <c r="K251" i="20"/>
  <c r="K252" i="20"/>
  <c r="K253" i="20"/>
  <c r="K254" i="20"/>
  <c r="K255" i="20"/>
  <c r="K256" i="20"/>
  <c r="K257" i="20"/>
  <c r="K258" i="20"/>
  <c r="K259" i="20"/>
  <c r="K260" i="20"/>
  <c r="K261" i="20"/>
  <c r="K262" i="20"/>
  <c r="K263" i="20"/>
  <c r="K264" i="20"/>
  <c r="K265" i="20"/>
  <c r="K266" i="20"/>
  <c r="K230" i="20"/>
  <c r="K231" i="20"/>
  <c r="K232" i="20"/>
  <c r="K233" i="20"/>
  <c r="K234" i="20"/>
  <c r="K235" i="20"/>
  <c r="K236" i="20"/>
  <c r="K237" i="20"/>
  <c r="K238" i="20"/>
  <c r="K239" i="20"/>
  <c r="K240" i="20"/>
  <c r="K241" i="20"/>
  <c r="K242" i="20"/>
  <c r="K243" i="20"/>
  <c r="K201" i="20"/>
  <c r="K202" i="20"/>
  <c r="K203" i="20"/>
  <c r="K204" i="20"/>
  <c r="K205" i="20"/>
  <c r="K206" i="20"/>
  <c r="K207" i="20"/>
  <c r="K208" i="20"/>
  <c r="K209" i="20"/>
  <c r="K210" i="20"/>
  <c r="K211" i="20"/>
  <c r="K229" i="20"/>
  <c r="K170" i="20"/>
  <c r="K171" i="20"/>
  <c r="K172" i="20"/>
  <c r="K173" i="20"/>
  <c r="K174" i="20"/>
  <c r="K175" i="20"/>
  <c r="K176" i="20"/>
  <c r="K177" i="20"/>
  <c r="K178" i="20"/>
  <c r="K179" i="20"/>
  <c r="K180" i="20"/>
  <c r="K181" i="20"/>
  <c r="K182" i="20"/>
  <c r="K183" i="20"/>
  <c r="K184" i="20"/>
  <c r="K185" i="20"/>
  <c r="K186" i="20"/>
  <c r="K187" i="20"/>
  <c r="K188" i="20"/>
  <c r="K189" i="20"/>
  <c r="K190" i="20"/>
  <c r="K191" i="20"/>
  <c r="K192" i="20"/>
  <c r="K193" i="20"/>
  <c r="K194" i="20"/>
  <c r="K195" i="20"/>
  <c r="K196" i="20"/>
  <c r="K197" i="20"/>
  <c r="K198" i="20"/>
  <c r="K199" i="20"/>
  <c r="K200" i="20"/>
  <c r="K146" i="20"/>
  <c r="K147" i="20"/>
  <c r="K148" i="20"/>
  <c r="K149" i="20"/>
  <c r="K150" i="20"/>
  <c r="K151" i="20"/>
  <c r="K152" i="20"/>
  <c r="K153" i="20"/>
  <c r="K154" i="20"/>
  <c r="K155" i="20"/>
  <c r="K156" i="20"/>
  <c r="K157" i="20"/>
  <c r="K158" i="20"/>
  <c r="K159" i="20"/>
  <c r="K160" i="20"/>
  <c r="K161" i="20"/>
  <c r="K162" i="20"/>
  <c r="K163" i="20"/>
  <c r="K164" i="20"/>
  <c r="K165" i="20"/>
  <c r="K166" i="20"/>
  <c r="K167" i="20"/>
  <c r="K168" i="20"/>
  <c r="K169" i="20"/>
  <c r="K130" i="20"/>
  <c r="K131" i="20"/>
  <c r="K142" i="20"/>
  <c r="K143" i="20"/>
  <c r="K144" i="20"/>
  <c r="K145" i="20"/>
  <c r="K105" i="20"/>
  <c r="K106" i="20"/>
  <c r="K107" i="20"/>
  <c r="K108" i="20"/>
  <c r="K109" i="20"/>
  <c r="K110" i="20"/>
  <c r="K111" i="20"/>
  <c r="K112" i="20"/>
  <c r="K113" i="20"/>
  <c r="K114" i="20"/>
  <c r="K115" i="20"/>
  <c r="K116" i="20"/>
  <c r="K117" i="20"/>
  <c r="K118" i="20"/>
  <c r="K121" i="20"/>
  <c r="K122" i="20"/>
  <c r="K123" i="20"/>
  <c r="K124" i="20"/>
  <c r="K125" i="20"/>
  <c r="K126" i="20"/>
  <c r="K127" i="20"/>
  <c r="K128" i="20"/>
  <c r="K129" i="20"/>
  <c r="K72" i="20"/>
  <c r="K73" i="20"/>
  <c r="K74" i="20"/>
  <c r="K75" i="20"/>
  <c r="K76" i="20"/>
  <c r="K77" i="20"/>
  <c r="K78" i="20"/>
  <c r="K71" i="20"/>
  <c r="K17" i="20"/>
  <c r="K18" i="20"/>
  <c r="K19" i="20"/>
  <c r="K20" i="20"/>
  <c r="K21" i="20"/>
  <c r="K22" i="20"/>
  <c r="K23" i="20"/>
  <c r="K24" i="20"/>
  <c r="K25" i="20"/>
  <c r="K26" i="20"/>
  <c r="K27" i="20"/>
  <c r="K28" i="20"/>
  <c r="K29" i="20"/>
  <c r="K30" i="20"/>
  <c r="K31" i="20"/>
  <c r="K32" i="20"/>
  <c r="K33" i="20"/>
  <c r="K34" i="20"/>
  <c r="K35" i="20"/>
  <c r="K36" i="20"/>
  <c r="K37" i="20"/>
  <c r="K38" i="20"/>
  <c r="K39" i="20"/>
  <c r="K40" i="20"/>
  <c r="K41" i="20"/>
  <c r="K42" i="20"/>
  <c r="K43" i="20"/>
  <c r="K44" i="20"/>
  <c r="K45" i="20"/>
  <c r="K46" i="20"/>
  <c r="K47" i="20"/>
  <c r="K48" i="20"/>
  <c r="K49" i="20"/>
  <c r="K50" i="20"/>
  <c r="K51" i="20"/>
  <c r="K52" i="20"/>
  <c r="K53" i="20"/>
  <c r="K54" i="20"/>
  <c r="K55" i="20"/>
  <c r="K56" i="20"/>
  <c r="K57" i="20"/>
  <c r="K58" i="20"/>
  <c r="K59" i="20"/>
  <c r="K60" i="20"/>
  <c r="K61" i="20"/>
  <c r="P17" i="20"/>
  <c r="Q17" i="20"/>
  <c r="R17" i="20"/>
  <c r="S17" i="20"/>
  <c r="T17" i="20"/>
  <c r="P18" i="20"/>
  <c r="Q18" i="20"/>
  <c r="R18" i="20"/>
  <c r="S18" i="20"/>
  <c r="T18" i="20"/>
  <c r="P19" i="20"/>
  <c r="Q19" i="20"/>
  <c r="R19" i="20"/>
  <c r="S19" i="20"/>
  <c r="T19" i="20"/>
  <c r="P20" i="20"/>
  <c r="Q20" i="20"/>
  <c r="R20" i="20"/>
  <c r="S20" i="20"/>
  <c r="T20" i="20"/>
  <c r="P21" i="20"/>
  <c r="Q21" i="20"/>
  <c r="R21" i="20"/>
  <c r="S21" i="20"/>
  <c r="T21" i="20"/>
  <c r="P22" i="20"/>
  <c r="Q22" i="20"/>
  <c r="R22" i="20"/>
  <c r="S22" i="20"/>
  <c r="T22" i="20"/>
  <c r="P23" i="20"/>
  <c r="Q23" i="20"/>
  <c r="R23" i="20"/>
  <c r="S23" i="20"/>
  <c r="T23" i="20"/>
  <c r="P24" i="20"/>
  <c r="Q24" i="20"/>
  <c r="R24" i="20"/>
  <c r="S24" i="20"/>
  <c r="T24" i="20"/>
  <c r="P25" i="20"/>
  <c r="Q25" i="20"/>
  <c r="R25" i="20"/>
  <c r="S25" i="20"/>
  <c r="T25" i="20"/>
  <c r="P26" i="20"/>
  <c r="Q26" i="20"/>
  <c r="R26" i="20"/>
  <c r="S26" i="20"/>
  <c r="T26" i="20"/>
  <c r="P27" i="20"/>
  <c r="Q27" i="20"/>
  <c r="R27" i="20"/>
  <c r="S27" i="20"/>
  <c r="T27" i="20"/>
  <c r="P28" i="20"/>
  <c r="Q28" i="20"/>
  <c r="R28" i="20"/>
  <c r="S28" i="20"/>
  <c r="T28" i="20"/>
  <c r="P29" i="20"/>
  <c r="Q29" i="20"/>
  <c r="R29" i="20"/>
  <c r="S29" i="20"/>
  <c r="T29" i="20"/>
  <c r="P30" i="20"/>
  <c r="Q30" i="20"/>
  <c r="R30" i="20"/>
  <c r="S30" i="20"/>
  <c r="T30" i="20"/>
  <c r="P31" i="20"/>
  <c r="Q31" i="20"/>
  <c r="R31" i="20"/>
  <c r="S31" i="20"/>
  <c r="T31" i="20"/>
  <c r="P32" i="20"/>
  <c r="Q32" i="20"/>
  <c r="R32" i="20"/>
  <c r="S32" i="20"/>
  <c r="T32" i="20"/>
  <c r="P33" i="20"/>
  <c r="Q33" i="20"/>
  <c r="R33" i="20"/>
  <c r="S33" i="20"/>
  <c r="T33" i="20"/>
  <c r="P34" i="20"/>
  <c r="Q34" i="20"/>
  <c r="R34" i="20"/>
  <c r="S34" i="20"/>
  <c r="T34" i="20"/>
  <c r="P35" i="20"/>
  <c r="Q35" i="20"/>
  <c r="R35" i="20"/>
  <c r="S35" i="20"/>
  <c r="T35" i="20"/>
  <c r="P36" i="20"/>
  <c r="Q36" i="20"/>
  <c r="R36" i="20"/>
  <c r="S36" i="20"/>
  <c r="T36" i="20"/>
  <c r="P37" i="20"/>
  <c r="Q37" i="20"/>
  <c r="R37" i="20"/>
  <c r="S37" i="20"/>
  <c r="T37" i="20"/>
  <c r="P38" i="20"/>
  <c r="Q38" i="20"/>
  <c r="R38" i="20"/>
  <c r="S38" i="20"/>
  <c r="T38" i="20"/>
  <c r="P39" i="20"/>
  <c r="Q39" i="20"/>
  <c r="R39" i="20"/>
  <c r="S39" i="20"/>
  <c r="T39" i="20"/>
  <c r="P40" i="20"/>
  <c r="Q40" i="20"/>
  <c r="R40" i="20"/>
  <c r="S40" i="20"/>
  <c r="T40" i="20"/>
  <c r="P41" i="20"/>
  <c r="Q41" i="20"/>
  <c r="R41" i="20"/>
  <c r="S41" i="20"/>
  <c r="T41" i="20"/>
  <c r="P42" i="20"/>
  <c r="Q42" i="20"/>
  <c r="R42" i="20"/>
  <c r="S42" i="20"/>
  <c r="T42" i="20"/>
  <c r="P43" i="20"/>
  <c r="Q43" i="20"/>
  <c r="R43" i="20"/>
  <c r="S43" i="20"/>
  <c r="T43" i="20"/>
  <c r="P44" i="20"/>
  <c r="Q44" i="20"/>
  <c r="R44" i="20"/>
  <c r="S44" i="20"/>
  <c r="T44" i="20"/>
  <c r="P45" i="20"/>
  <c r="Q45" i="20"/>
  <c r="R45" i="20"/>
  <c r="S45" i="20"/>
  <c r="T45" i="20"/>
  <c r="P46" i="20"/>
  <c r="Q46" i="20"/>
  <c r="R46" i="20"/>
  <c r="S46" i="20"/>
  <c r="T46" i="20"/>
  <c r="P47" i="20"/>
  <c r="Q47" i="20"/>
  <c r="R47" i="20"/>
  <c r="S47" i="20"/>
  <c r="T47" i="20"/>
  <c r="P48" i="20"/>
  <c r="Q48" i="20"/>
  <c r="R48" i="20"/>
  <c r="S48" i="20"/>
  <c r="T48" i="20"/>
  <c r="P49" i="20"/>
  <c r="Q49" i="20"/>
  <c r="R49" i="20"/>
  <c r="S49" i="20"/>
  <c r="T49" i="20"/>
  <c r="P50" i="20"/>
  <c r="Q50" i="20"/>
  <c r="R50" i="20"/>
  <c r="S50" i="20"/>
  <c r="T50" i="20"/>
  <c r="P51" i="20"/>
  <c r="Q51" i="20"/>
  <c r="R51" i="20"/>
  <c r="S51" i="20"/>
  <c r="T51" i="20"/>
  <c r="P52" i="20"/>
  <c r="Q52" i="20"/>
  <c r="R52" i="20"/>
  <c r="S52" i="20"/>
  <c r="T52" i="20"/>
  <c r="P53" i="20"/>
  <c r="Q53" i="20"/>
  <c r="R53" i="20"/>
  <c r="S53" i="20"/>
  <c r="T53" i="20"/>
  <c r="P54" i="20"/>
  <c r="Q54" i="20"/>
  <c r="R54" i="20"/>
  <c r="S54" i="20"/>
  <c r="T54" i="20"/>
  <c r="P55" i="20"/>
  <c r="Q55" i="20"/>
  <c r="R55" i="20"/>
  <c r="S55" i="20"/>
  <c r="T55" i="20"/>
  <c r="P56" i="20"/>
  <c r="Q56" i="20"/>
  <c r="R56" i="20"/>
  <c r="S56" i="20"/>
  <c r="T56" i="20"/>
  <c r="P57" i="20"/>
  <c r="Q57" i="20"/>
  <c r="R57" i="20"/>
  <c r="S57" i="20"/>
  <c r="T57" i="20"/>
  <c r="P58" i="20"/>
  <c r="Q58" i="20"/>
  <c r="R58" i="20"/>
  <c r="S58" i="20"/>
  <c r="T58" i="20"/>
  <c r="P59" i="20"/>
  <c r="Q59" i="20"/>
  <c r="R59" i="20"/>
  <c r="S59" i="20"/>
  <c r="T59" i="20"/>
  <c r="P60" i="20"/>
  <c r="Q60" i="20"/>
  <c r="R60" i="20"/>
  <c r="S60" i="20"/>
  <c r="T60" i="20"/>
  <c r="P61" i="20"/>
  <c r="Q61" i="20"/>
  <c r="R61" i="20"/>
  <c r="S61" i="20"/>
  <c r="T61" i="20"/>
  <c r="P71" i="20"/>
  <c r="Q71" i="20"/>
  <c r="R71" i="20"/>
  <c r="S71" i="20"/>
  <c r="T71" i="20"/>
  <c r="P72" i="20"/>
  <c r="Q72" i="20"/>
  <c r="R72" i="20"/>
  <c r="S72" i="20"/>
  <c r="T72" i="20"/>
  <c r="P73" i="20"/>
  <c r="Q73" i="20"/>
  <c r="R73" i="20"/>
  <c r="S73" i="20"/>
  <c r="T73" i="20"/>
  <c r="P74" i="20"/>
  <c r="Q74" i="20"/>
  <c r="R74" i="20"/>
  <c r="S74" i="20"/>
  <c r="T74" i="20"/>
  <c r="P75" i="20"/>
  <c r="Q75" i="20"/>
  <c r="R75" i="20"/>
  <c r="S75" i="20"/>
  <c r="T75" i="20"/>
  <c r="P76" i="20"/>
  <c r="Q76" i="20"/>
  <c r="R76" i="20"/>
  <c r="S76" i="20"/>
  <c r="T76" i="20"/>
  <c r="P77" i="20"/>
  <c r="Q77" i="20"/>
  <c r="R77" i="20"/>
  <c r="S77" i="20"/>
  <c r="T77" i="20"/>
  <c r="P78" i="20"/>
  <c r="Q78" i="20"/>
  <c r="R78" i="20"/>
  <c r="S78" i="20"/>
  <c r="T78" i="20"/>
  <c r="P105" i="20"/>
  <c r="Q105" i="20"/>
  <c r="R105" i="20"/>
  <c r="S105" i="20"/>
  <c r="T105" i="20"/>
  <c r="P106" i="20"/>
  <c r="Q106" i="20"/>
  <c r="R106" i="20"/>
  <c r="S106" i="20"/>
  <c r="T106" i="20"/>
  <c r="P107" i="20"/>
  <c r="Q107" i="20"/>
  <c r="R107" i="20"/>
  <c r="S107" i="20"/>
  <c r="T107" i="20"/>
  <c r="P108" i="20"/>
  <c r="Q108" i="20"/>
  <c r="R108" i="20"/>
  <c r="S108" i="20"/>
  <c r="T108" i="20"/>
  <c r="P109" i="20"/>
  <c r="Q109" i="20"/>
  <c r="R109" i="20"/>
  <c r="S109" i="20"/>
  <c r="T109" i="20"/>
  <c r="P110" i="20"/>
  <c r="Q110" i="20"/>
  <c r="R110" i="20"/>
  <c r="S110" i="20"/>
  <c r="T110" i="20"/>
  <c r="P111" i="20"/>
  <c r="Q111" i="20"/>
  <c r="R111" i="20"/>
  <c r="S111" i="20"/>
  <c r="T111" i="20"/>
  <c r="P112" i="20"/>
  <c r="Q112" i="20"/>
  <c r="R112" i="20"/>
  <c r="S112" i="20"/>
  <c r="T112" i="20"/>
  <c r="P113" i="20"/>
  <c r="Q113" i="20"/>
  <c r="R113" i="20"/>
  <c r="S113" i="20"/>
  <c r="T113" i="20"/>
  <c r="P114" i="20"/>
  <c r="Q114" i="20"/>
  <c r="R114" i="20"/>
  <c r="S114" i="20"/>
  <c r="T114" i="20"/>
  <c r="P115" i="20"/>
  <c r="Q115" i="20"/>
  <c r="R115" i="20"/>
  <c r="S115" i="20"/>
  <c r="T115" i="20"/>
  <c r="P116" i="20"/>
  <c r="Q116" i="20"/>
  <c r="R116" i="20"/>
  <c r="S116" i="20"/>
  <c r="T116" i="20"/>
  <c r="P117" i="20"/>
  <c r="Q117" i="20"/>
  <c r="R117" i="20"/>
  <c r="S117" i="20"/>
  <c r="T117" i="20"/>
  <c r="P118" i="20"/>
  <c r="Q118" i="20"/>
  <c r="R118" i="20"/>
  <c r="S118" i="20"/>
  <c r="T118" i="20"/>
  <c r="P121" i="20"/>
  <c r="Q121" i="20"/>
  <c r="R121" i="20"/>
  <c r="S121" i="20"/>
  <c r="T121" i="20"/>
  <c r="P122" i="20"/>
  <c r="Q122" i="20"/>
  <c r="R122" i="20"/>
  <c r="S122" i="20"/>
  <c r="T122" i="20"/>
  <c r="P123" i="20"/>
  <c r="Q123" i="20"/>
  <c r="R123" i="20"/>
  <c r="S123" i="20"/>
  <c r="T123" i="20"/>
  <c r="P124" i="20"/>
  <c r="Q124" i="20"/>
  <c r="R124" i="20"/>
  <c r="S124" i="20"/>
  <c r="T124" i="20"/>
  <c r="P125" i="20"/>
  <c r="Q125" i="20"/>
  <c r="R125" i="20"/>
  <c r="S125" i="20"/>
  <c r="T125" i="20"/>
  <c r="P126" i="20"/>
  <c r="Q126" i="20"/>
  <c r="R126" i="20"/>
  <c r="S126" i="20"/>
  <c r="T126" i="20"/>
  <c r="P127" i="20"/>
  <c r="Q127" i="20"/>
  <c r="R127" i="20"/>
  <c r="S127" i="20"/>
  <c r="T127" i="20"/>
  <c r="P128" i="20"/>
  <c r="Q128" i="20"/>
  <c r="R128" i="20"/>
  <c r="S128" i="20"/>
  <c r="T128" i="20"/>
  <c r="P129" i="20"/>
  <c r="Q129" i="20"/>
  <c r="R129" i="20"/>
  <c r="S129" i="20"/>
  <c r="T129" i="20"/>
  <c r="P130" i="20"/>
  <c r="Q130" i="20"/>
  <c r="R130" i="20"/>
  <c r="S130" i="20"/>
  <c r="T130" i="20"/>
  <c r="P131" i="20"/>
  <c r="Q131" i="20"/>
  <c r="R131" i="20"/>
  <c r="S131" i="20"/>
  <c r="T131" i="20"/>
  <c r="P142" i="20"/>
  <c r="Q142" i="20"/>
  <c r="R142" i="20"/>
  <c r="S142" i="20"/>
  <c r="T142" i="20"/>
  <c r="P143" i="20"/>
  <c r="Q143" i="20"/>
  <c r="R143" i="20"/>
  <c r="S143" i="20"/>
  <c r="T143" i="20"/>
  <c r="P144" i="20"/>
  <c r="Q144" i="20"/>
  <c r="R144" i="20"/>
  <c r="S144" i="20"/>
  <c r="T144" i="20"/>
  <c r="P145" i="20"/>
  <c r="Q145" i="20"/>
  <c r="R145" i="20"/>
  <c r="S145" i="20"/>
  <c r="T145" i="20"/>
  <c r="P146" i="20"/>
  <c r="Q146" i="20"/>
  <c r="R146" i="20"/>
  <c r="S146" i="20"/>
  <c r="T146" i="20"/>
  <c r="P147" i="20"/>
  <c r="Q147" i="20"/>
  <c r="R147" i="20"/>
  <c r="S147" i="20"/>
  <c r="T147" i="20"/>
  <c r="P148" i="20"/>
  <c r="Q148" i="20"/>
  <c r="R148" i="20"/>
  <c r="S148" i="20"/>
  <c r="T148" i="20"/>
  <c r="P149" i="20"/>
  <c r="Q149" i="20"/>
  <c r="R149" i="20"/>
  <c r="S149" i="20"/>
  <c r="T149" i="20"/>
  <c r="P150" i="20"/>
  <c r="Q150" i="20"/>
  <c r="R150" i="20"/>
  <c r="S150" i="20"/>
  <c r="T150" i="20"/>
  <c r="P151" i="20"/>
  <c r="Q151" i="20"/>
  <c r="R151" i="20"/>
  <c r="S151" i="20"/>
  <c r="T151" i="20"/>
  <c r="P152" i="20"/>
  <c r="Q152" i="20"/>
  <c r="R152" i="20"/>
  <c r="S152" i="20"/>
  <c r="T152" i="20"/>
  <c r="P153" i="20"/>
  <c r="Q153" i="20"/>
  <c r="R153" i="20"/>
  <c r="S153" i="20"/>
  <c r="T153" i="20"/>
  <c r="P154" i="20"/>
  <c r="Q154" i="20"/>
  <c r="R154" i="20"/>
  <c r="S154" i="20"/>
  <c r="T154" i="20"/>
  <c r="P155" i="20"/>
  <c r="Q155" i="20"/>
  <c r="R155" i="20"/>
  <c r="S155" i="20"/>
  <c r="T155" i="20"/>
  <c r="P156" i="20"/>
  <c r="Q156" i="20"/>
  <c r="R156" i="20"/>
  <c r="S156" i="20"/>
  <c r="T156" i="20"/>
  <c r="P157" i="20"/>
  <c r="Q157" i="20"/>
  <c r="R157" i="20"/>
  <c r="S157" i="20"/>
  <c r="T157" i="20"/>
  <c r="P158" i="20"/>
  <c r="Q158" i="20"/>
  <c r="R158" i="20"/>
  <c r="S158" i="20"/>
  <c r="T158" i="20"/>
  <c r="P159" i="20"/>
  <c r="Q159" i="20"/>
  <c r="R159" i="20"/>
  <c r="S159" i="20"/>
  <c r="T159" i="20"/>
  <c r="P160" i="20"/>
  <c r="Q160" i="20"/>
  <c r="R160" i="20"/>
  <c r="S160" i="20"/>
  <c r="T160" i="20"/>
  <c r="P161" i="20"/>
  <c r="Q161" i="20"/>
  <c r="R161" i="20"/>
  <c r="S161" i="20"/>
  <c r="T161" i="20"/>
  <c r="P162" i="20"/>
  <c r="Q162" i="20"/>
  <c r="R162" i="20"/>
  <c r="S162" i="20"/>
  <c r="T162" i="20"/>
  <c r="P163" i="20"/>
  <c r="Q163" i="20"/>
  <c r="R163" i="20"/>
  <c r="S163" i="20"/>
  <c r="T163" i="20"/>
  <c r="P164" i="20"/>
  <c r="Q164" i="20"/>
  <c r="R164" i="20"/>
  <c r="S164" i="20"/>
  <c r="T164" i="20"/>
  <c r="P165" i="20"/>
  <c r="Q165" i="20"/>
  <c r="R165" i="20"/>
  <c r="S165" i="20"/>
  <c r="T165" i="20"/>
  <c r="P166" i="20"/>
  <c r="Q166" i="20"/>
  <c r="R166" i="20"/>
  <c r="S166" i="20"/>
  <c r="T166" i="20"/>
  <c r="P167" i="20"/>
  <c r="Q167" i="20"/>
  <c r="R167" i="20"/>
  <c r="S167" i="20"/>
  <c r="T167" i="20"/>
  <c r="P168" i="20"/>
  <c r="Q168" i="20"/>
  <c r="R168" i="20"/>
  <c r="S168" i="20"/>
  <c r="T168" i="20"/>
  <c r="P169" i="20"/>
  <c r="Q169" i="20"/>
  <c r="R169" i="20"/>
  <c r="S169" i="20"/>
  <c r="T169" i="20"/>
  <c r="P170" i="20"/>
  <c r="Q170" i="20"/>
  <c r="R170" i="20"/>
  <c r="S170" i="20"/>
  <c r="T170" i="20"/>
  <c r="P171" i="20"/>
  <c r="Q171" i="20"/>
  <c r="R171" i="20"/>
  <c r="S171" i="20"/>
  <c r="T171" i="20"/>
  <c r="P172" i="20"/>
  <c r="Q172" i="20"/>
  <c r="R172" i="20"/>
  <c r="S172" i="20"/>
  <c r="T172" i="20"/>
  <c r="P173" i="20"/>
  <c r="Q173" i="20"/>
  <c r="R173" i="20"/>
  <c r="S173" i="20"/>
  <c r="T173" i="20"/>
  <c r="P174" i="20"/>
  <c r="Q174" i="20"/>
  <c r="R174" i="20"/>
  <c r="S174" i="20"/>
  <c r="T174" i="20"/>
  <c r="P175" i="20"/>
  <c r="Q175" i="20"/>
  <c r="R175" i="20"/>
  <c r="S175" i="20"/>
  <c r="T175" i="20"/>
  <c r="P176" i="20"/>
  <c r="Q176" i="20"/>
  <c r="R176" i="20"/>
  <c r="S176" i="20"/>
  <c r="T176" i="20"/>
  <c r="P177" i="20"/>
  <c r="Q177" i="20"/>
  <c r="R177" i="20"/>
  <c r="S177" i="20"/>
  <c r="T177" i="20"/>
  <c r="P178" i="20"/>
  <c r="Q178" i="20"/>
  <c r="R178" i="20"/>
  <c r="S178" i="20"/>
  <c r="T178" i="20"/>
  <c r="P179" i="20"/>
  <c r="Q179" i="20"/>
  <c r="R179" i="20"/>
  <c r="S179" i="20"/>
  <c r="T179" i="20"/>
  <c r="P180" i="20"/>
  <c r="Q180" i="20"/>
  <c r="R180" i="20"/>
  <c r="S180" i="20"/>
  <c r="T180" i="20"/>
  <c r="P181" i="20"/>
  <c r="Q181" i="20"/>
  <c r="R181" i="20"/>
  <c r="S181" i="20"/>
  <c r="T181" i="20"/>
  <c r="P182" i="20"/>
  <c r="Q182" i="20"/>
  <c r="R182" i="20"/>
  <c r="S182" i="20"/>
  <c r="T182" i="20"/>
  <c r="P183" i="20"/>
  <c r="Q183" i="20"/>
  <c r="R183" i="20"/>
  <c r="S183" i="20"/>
  <c r="T183" i="20"/>
  <c r="P184" i="20"/>
  <c r="Q184" i="20"/>
  <c r="R184" i="20"/>
  <c r="S184" i="20"/>
  <c r="T184" i="20"/>
  <c r="P185" i="20"/>
  <c r="Q185" i="20"/>
  <c r="R185" i="20"/>
  <c r="S185" i="20"/>
  <c r="T185" i="20"/>
  <c r="P186" i="20"/>
  <c r="Q186" i="20"/>
  <c r="R186" i="20"/>
  <c r="S186" i="20"/>
  <c r="T186" i="20"/>
  <c r="P187" i="20"/>
  <c r="Q187" i="20"/>
  <c r="R187" i="20"/>
  <c r="S187" i="20"/>
  <c r="T187" i="20"/>
  <c r="P188" i="20"/>
  <c r="Q188" i="20"/>
  <c r="R188" i="20"/>
  <c r="S188" i="20"/>
  <c r="T188" i="20"/>
  <c r="P189" i="20"/>
  <c r="Q189" i="20"/>
  <c r="R189" i="20"/>
  <c r="S189" i="20"/>
  <c r="T189" i="20"/>
  <c r="P190" i="20"/>
  <c r="Q190" i="20"/>
  <c r="R190" i="20"/>
  <c r="S190" i="20"/>
  <c r="T190" i="20"/>
  <c r="P191" i="20"/>
  <c r="Q191" i="20"/>
  <c r="R191" i="20"/>
  <c r="S191" i="20"/>
  <c r="T191" i="20"/>
  <c r="P192" i="20"/>
  <c r="Q192" i="20"/>
  <c r="R192" i="20"/>
  <c r="S192" i="20"/>
  <c r="T192" i="20"/>
  <c r="P193" i="20"/>
  <c r="Q193" i="20"/>
  <c r="R193" i="20"/>
  <c r="S193" i="20"/>
  <c r="T193" i="20"/>
  <c r="P194" i="20"/>
  <c r="Q194" i="20"/>
  <c r="R194" i="20"/>
  <c r="S194" i="20"/>
  <c r="T194" i="20"/>
  <c r="P195" i="20"/>
  <c r="Q195" i="20"/>
  <c r="R195" i="20"/>
  <c r="S195" i="20"/>
  <c r="T195" i="20"/>
  <c r="P196" i="20"/>
  <c r="Q196" i="20"/>
  <c r="R196" i="20"/>
  <c r="S196" i="20"/>
  <c r="T196" i="20"/>
  <c r="P197" i="20"/>
  <c r="Q197" i="20"/>
  <c r="R197" i="20"/>
  <c r="S197" i="20"/>
  <c r="T197" i="20"/>
  <c r="P198" i="20"/>
  <c r="Q198" i="20"/>
  <c r="R198" i="20"/>
  <c r="S198" i="20"/>
  <c r="T198" i="20"/>
  <c r="P199" i="20"/>
  <c r="Q199" i="20"/>
  <c r="R199" i="20"/>
  <c r="S199" i="20"/>
  <c r="T199" i="20"/>
  <c r="P200" i="20"/>
  <c r="Q200" i="20"/>
  <c r="R200" i="20"/>
  <c r="S200" i="20"/>
  <c r="T200" i="20"/>
  <c r="P201" i="20"/>
  <c r="Q201" i="20"/>
  <c r="R201" i="20"/>
  <c r="S201" i="20"/>
  <c r="T201" i="20"/>
  <c r="P202" i="20"/>
  <c r="Q202" i="20"/>
  <c r="R202" i="20"/>
  <c r="S202" i="20"/>
  <c r="T202" i="20"/>
  <c r="P203" i="20"/>
  <c r="Q203" i="20"/>
  <c r="R203" i="20"/>
  <c r="S203" i="20"/>
  <c r="T203" i="20"/>
  <c r="P204" i="20"/>
  <c r="Q204" i="20"/>
  <c r="R204" i="20"/>
  <c r="S204" i="20"/>
  <c r="T204" i="20"/>
  <c r="P205" i="20"/>
  <c r="Q205" i="20"/>
  <c r="R205" i="20"/>
  <c r="S205" i="20"/>
  <c r="T205" i="20"/>
  <c r="P206" i="20"/>
  <c r="Q206" i="20"/>
  <c r="R206" i="20"/>
  <c r="S206" i="20"/>
  <c r="T206" i="20"/>
  <c r="P207" i="20"/>
  <c r="Q207" i="20"/>
  <c r="R207" i="20"/>
  <c r="S207" i="20"/>
  <c r="T207" i="20"/>
  <c r="P208" i="20"/>
  <c r="Q208" i="20"/>
  <c r="R208" i="20"/>
  <c r="S208" i="20"/>
  <c r="T208" i="20"/>
  <c r="P209" i="20"/>
  <c r="Q209" i="20"/>
  <c r="R209" i="20"/>
  <c r="S209" i="20"/>
  <c r="T209" i="20"/>
  <c r="P210" i="20"/>
  <c r="Q210" i="20"/>
  <c r="R210" i="20"/>
  <c r="S210" i="20"/>
  <c r="T210" i="20"/>
  <c r="P211" i="20"/>
  <c r="Q211" i="20"/>
  <c r="R211" i="20"/>
  <c r="S211" i="20"/>
  <c r="T211" i="20"/>
  <c r="P229" i="20"/>
  <c r="Q229" i="20"/>
  <c r="R229" i="20"/>
  <c r="S229" i="20"/>
  <c r="T229" i="20"/>
  <c r="P230" i="20"/>
  <c r="Q230" i="20"/>
  <c r="R230" i="20"/>
  <c r="S230" i="20"/>
  <c r="T230" i="20"/>
  <c r="P231" i="20"/>
  <c r="Q231" i="20"/>
  <c r="R231" i="20"/>
  <c r="S231" i="20"/>
  <c r="T231" i="20"/>
  <c r="P232" i="20"/>
  <c r="Q232" i="20"/>
  <c r="R232" i="20"/>
  <c r="S232" i="20"/>
  <c r="T232" i="20"/>
  <c r="P233" i="20"/>
  <c r="Q233" i="20"/>
  <c r="R233" i="20"/>
  <c r="S233" i="20"/>
  <c r="T233" i="20"/>
  <c r="P234" i="20"/>
  <c r="Q234" i="20"/>
  <c r="R234" i="20"/>
  <c r="S234" i="20"/>
  <c r="T234" i="20"/>
  <c r="P235" i="20"/>
  <c r="Q235" i="20"/>
  <c r="R235" i="20"/>
  <c r="S235" i="20"/>
  <c r="T235" i="20"/>
  <c r="P236" i="20"/>
  <c r="Q236" i="20"/>
  <c r="R236" i="20"/>
  <c r="S236" i="20"/>
  <c r="T236" i="20"/>
  <c r="P237" i="20"/>
  <c r="Q237" i="20"/>
  <c r="R237" i="20"/>
  <c r="S237" i="20"/>
  <c r="T237" i="20"/>
  <c r="P238" i="20"/>
  <c r="Q238" i="20"/>
  <c r="R238" i="20"/>
  <c r="S238" i="20"/>
  <c r="T238" i="20"/>
  <c r="P239" i="20"/>
  <c r="Q239" i="20"/>
  <c r="R239" i="20"/>
  <c r="S239" i="20"/>
  <c r="T239" i="20"/>
  <c r="P240" i="20"/>
  <c r="Q240" i="20"/>
  <c r="R240" i="20"/>
  <c r="S240" i="20"/>
  <c r="T240" i="20"/>
  <c r="P241" i="20"/>
  <c r="Q241" i="20"/>
  <c r="R241" i="20"/>
  <c r="S241" i="20"/>
  <c r="T241" i="20"/>
  <c r="P242" i="20"/>
  <c r="Q242" i="20"/>
  <c r="R242" i="20"/>
  <c r="S242" i="20"/>
  <c r="T242" i="20"/>
  <c r="P243" i="20"/>
  <c r="Q243" i="20"/>
  <c r="R243" i="20"/>
  <c r="S243" i="20"/>
  <c r="T243" i="20"/>
  <c r="P244" i="20"/>
  <c r="Q244" i="20"/>
  <c r="R244" i="20"/>
  <c r="S244" i="20"/>
  <c r="T244" i="20"/>
  <c r="P245" i="20"/>
  <c r="Q245" i="20"/>
  <c r="R245" i="20"/>
  <c r="S245" i="20"/>
  <c r="T245" i="20"/>
  <c r="P246" i="20"/>
  <c r="Q246" i="20"/>
  <c r="R246" i="20"/>
  <c r="S246" i="20"/>
  <c r="T246" i="20"/>
  <c r="P247" i="20"/>
  <c r="Q247" i="20"/>
  <c r="R247" i="20"/>
  <c r="S247" i="20"/>
  <c r="T247" i="20"/>
  <c r="P248" i="20"/>
  <c r="Q248" i="20"/>
  <c r="R248" i="20"/>
  <c r="S248" i="20"/>
  <c r="T248" i="20"/>
  <c r="P249" i="20"/>
  <c r="Q249" i="20"/>
  <c r="R249" i="20"/>
  <c r="S249" i="20"/>
  <c r="T249" i="20"/>
  <c r="P250" i="20"/>
  <c r="Q250" i="20"/>
  <c r="R250" i="20"/>
  <c r="S250" i="20"/>
  <c r="T250" i="20"/>
  <c r="P251" i="20"/>
  <c r="Q251" i="20"/>
  <c r="R251" i="20"/>
  <c r="S251" i="20"/>
  <c r="T251" i="20"/>
  <c r="P252" i="20"/>
  <c r="Q252" i="20"/>
  <c r="R252" i="20"/>
  <c r="S252" i="20"/>
  <c r="T252" i="20"/>
  <c r="P253" i="20"/>
  <c r="Q253" i="20"/>
  <c r="R253" i="20"/>
  <c r="S253" i="20"/>
  <c r="T253" i="20"/>
  <c r="P254" i="20"/>
  <c r="Q254" i="20"/>
  <c r="R254" i="20"/>
  <c r="S254" i="20"/>
  <c r="T254" i="20"/>
  <c r="P255" i="20"/>
  <c r="Q255" i="20"/>
  <c r="R255" i="20"/>
  <c r="S255" i="20"/>
  <c r="T255" i="20"/>
  <c r="P256" i="20"/>
  <c r="Q256" i="20"/>
  <c r="R256" i="20"/>
  <c r="S256" i="20"/>
  <c r="T256" i="20"/>
  <c r="P257" i="20"/>
  <c r="Q257" i="20"/>
  <c r="R257" i="20"/>
  <c r="S257" i="20"/>
  <c r="T257" i="20"/>
  <c r="P258" i="20"/>
  <c r="Q258" i="20"/>
  <c r="R258" i="20"/>
  <c r="S258" i="20"/>
  <c r="T258" i="20"/>
  <c r="P259" i="20"/>
  <c r="Q259" i="20"/>
  <c r="R259" i="20"/>
  <c r="S259" i="20"/>
  <c r="T259" i="20"/>
  <c r="P260" i="20"/>
  <c r="Q260" i="20"/>
  <c r="R260" i="20"/>
  <c r="S260" i="20"/>
  <c r="T260" i="20"/>
  <c r="P261" i="20"/>
  <c r="Q261" i="20"/>
  <c r="R261" i="20"/>
  <c r="S261" i="20"/>
  <c r="T261" i="20"/>
  <c r="P262" i="20"/>
  <c r="Q262" i="20"/>
  <c r="R262" i="20"/>
  <c r="S262" i="20"/>
  <c r="T262" i="20"/>
  <c r="P263" i="20"/>
  <c r="Q263" i="20"/>
  <c r="R263" i="20"/>
  <c r="S263" i="20"/>
  <c r="T263" i="20"/>
  <c r="P264" i="20"/>
  <c r="Q264" i="20"/>
  <c r="R264" i="20"/>
  <c r="S264" i="20"/>
  <c r="T264" i="20"/>
  <c r="P265" i="20"/>
  <c r="Q265" i="20"/>
  <c r="R265" i="20"/>
  <c r="S265" i="20"/>
  <c r="T265" i="20"/>
  <c r="P266" i="20"/>
  <c r="Q266" i="20"/>
  <c r="R266" i="20"/>
  <c r="S266" i="20"/>
  <c r="T266" i="20"/>
  <c r="P267" i="20"/>
  <c r="Q267" i="20"/>
  <c r="R267" i="20"/>
  <c r="S267" i="20"/>
  <c r="T267" i="20"/>
  <c r="P268" i="20"/>
  <c r="Q268" i="20"/>
  <c r="R268" i="20"/>
  <c r="S268" i="20"/>
  <c r="T268" i="20"/>
  <c r="P269" i="20"/>
  <c r="Q269" i="20"/>
  <c r="R269" i="20"/>
  <c r="S269" i="20"/>
  <c r="T269" i="20"/>
  <c r="P270" i="20"/>
  <c r="Q270" i="20"/>
  <c r="R270" i="20"/>
  <c r="S270" i="20"/>
  <c r="T270" i="20"/>
  <c r="P271" i="20"/>
  <c r="Q271" i="20"/>
  <c r="R271" i="20"/>
  <c r="S271" i="20"/>
  <c r="T271" i="20"/>
  <c r="P272" i="20"/>
  <c r="Q272" i="20"/>
  <c r="R272" i="20"/>
  <c r="S272" i="20"/>
  <c r="T272" i="20"/>
  <c r="P273" i="20"/>
  <c r="Q273" i="20"/>
  <c r="R273" i="20"/>
  <c r="S273" i="20"/>
  <c r="T273" i="20"/>
  <c r="P274" i="20"/>
  <c r="Q274" i="20"/>
  <c r="R274" i="20"/>
  <c r="S274" i="20"/>
  <c r="T274" i="20"/>
  <c r="P275" i="20"/>
  <c r="Q275" i="20"/>
  <c r="R275" i="20"/>
  <c r="S275" i="20"/>
  <c r="T275" i="20"/>
  <c r="P276" i="20"/>
  <c r="Q276" i="20"/>
  <c r="R276" i="20"/>
  <c r="S276" i="20"/>
  <c r="T276" i="20"/>
  <c r="P277" i="20"/>
  <c r="Q277" i="20"/>
  <c r="R277" i="20"/>
  <c r="S277" i="20"/>
  <c r="T277" i="20"/>
  <c r="P278" i="20"/>
  <c r="Q278" i="20"/>
  <c r="R278" i="20"/>
  <c r="S278" i="20"/>
  <c r="T278" i="20"/>
  <c r="P279" i="20"/>
  <c r="Q279" i="20"/>
  <c r="R279" i="20"/>
  <c r="S279" i="20"/>
  <c r="T279" i="20"/>
  <c r="P280" i="20"/>
  <c r="Q280" i="20"/>
  <c r="R280" i="20"/>
  <c r="S280" i="20"/>
  <c r="T280" i="20"/>
  <c r="P281" i="20"/>
  <c r="Q281" i="20"/>
  <c r="R281" i="20"/>
  <c r="S281" i="20"/>
  <c r="T281" i="20"/>
  <c r="P282" i="20"/>
  <c r="Q282" i="20"/>
  <c r="R282" i="20"/>
  <c r="S282" i="20"/>
  <c r="T282" i="20"/>
  <c r="P283" i="20"/>
  <c r="Q283" i="20"/>
  <c r="R283" i="20"/>
  <c r="S283" i="20"/>
  <c r="T283" i="20"/>
  <c r="P284" i="20"/>
  <c r="Q284" i="20"/>
  <c r="R284" i="20"/>
  <c r="S284" i="20"/>
  <c r="T284" i="20"/>
  <c r="P285" i="20"/>
  <c r="Q285" i="20"/>
  <c r="R285" i="20"/>
  <c r="S285" i="20"/>
  <c r="T285" i="20"/>
  <c r="P286" i="20"/>
  <c r="Q286" i="20"/>
  <c r="R286" i="20"/>
  <c r="S286" i="20"/>
  <c r="T286" i="20"/>
  <c r="P287" i="20"/>
  <c r="Q287" i="20"/>
  <c r="R287" i="20"/>
  <c r="S287" i="20"/>
  <c r="T287" i="20"/>
  <c r="P288" i="20"/>
  <c r="Q288" i="20"/>
  <c r="R288" i="20"/>
  <c r="S288" i="20"/>
  <c r="T288" i="20"/>
  <c r="P289" i="20"/>
  <c r="Q289" i="20"/>
  <c r="R289" i="20"/>
  <c r="S289" i="20"/>
  <c r="T289" i="20"/>
  <c r="P290" i="20"/>
  <c r="Q290" i="20"/>
  <c r="R290" i="20"/>
  <c r="S290" i="20"/>
  <c r="T290" i="20"/>
  <c r="P291" i="20"/>
  <c r="Q291" i="20"/>
  <c r="R291" i="20"/>
  <c r="S291" i="20"/>
  <c r="T291" i="20"/>
  <c r="P292" i="20"/>
  <c r="Q292" i="20"/>
  <c r="R292" i="20"/>
  <c r="S292" i="20"/>
  <c r="T292" i="20"/>
  <c r="P293" i="20"/>
  <c r="Q293" i="20"/>
  <c r="R293" i="20"/>
  <c r="S293" i="20"/>
  <c r="T293" i="20"/>
  <c r="P294" i="20"/>
  <c r="Q294" i="20"/>
  <c r="R294" i="20"/>
  <c r="S294" i="20"/>
  <c r="T294" i="20"/>
  <c r="P295" i="20"/>
  <c r="Q295" i="20"/>
  <c r="R295" i="20"/>
  <c r="S295" i="20"/>
  <c r="T295" i="20"/>
  <c r="P296" i="20"/>
  <c r="Q296" i="20"/>
  <c r="R296" i="20"/>
  <c r="S296" i="20"/>
  <c r="T296" i="20"/>
  <c r="P297" i="20"/>
  <c r="Q297" i="20"/>
  <c r="R297" i="20"/>
  <c r="S297" i="20"/>
  <c r="T297" i="20"/>
  <c r="P298" i="20"/>
  <c r="Q298" i="20"/>
  <c r="R298" i="20"/>
  <c r="S298" i="20"/>
  <c r="T298" i="20"/>
  <c r="P299" i="20"/>
  <c r="Q299" i="20"/>
  <c r="R299" i="20"/>
  <c r="S299" i="20"/>
  <c r="T299" i="20"/>
  <c r="P300" i="20"/>
  <c r="Q300" i="20"/>
  <c r="R300" i="20"/>
  <c r="S300" i="20"/>
  <c r="T300" i="20"/>
  <c r="P301" i="20"/>
  <c r="Q301" i="20"/>
  <c r="R301" i="20"/>
  <c r="S301" i="20"/>
  <c r="T301" i="20"/>
  <c r="P302" i="20"/>
  <c r="Q302" i="20"/>
  <c r="R302" i="20"/>
  <c r="S302" i="20"/>
  <c r="T302" i="20"/>
  <c r="P303" i="20"/>
  <c r="Q303" i="20"/>
  <c r="R303" i="20"/>
  <c r="S303" i="20"/>
  <c r="T303" i="20"/>
  <c r="P304" i="20"/>
  <c r="Q304" i="20"/>
  <c r="R304" i="20"/>
  <c r="S304" i="20"/>
  <c r="T304" i="20"/>
  <c r="P305" i="20"/>
  <c r="Q305" i="20"/>
  <c r="R305" i="20"/>
  <c r="S305" i="20"/>
  <c r="T305" i="20"/>
  <c r="P306" i="20"/>
  <c r="Q306" i="20"/>
  <c r="R306" i="20"/>
  <c r="S306" i="20"/>
  <c r="T306" i="20"/>
  <c r="P307" i="20"/>
  <c r="Q307" i="20"/>
  <c r="R307" i="20"/>
  <c r="S307" i="20"/>
  <c r="T307" i="20"/>
  <c r="P308" i="20"/>
  <c r="Q308" i="20"/>
  <c r="R308" i="20"/>
  <c r="S308" i="20"/>
  <c r="T308" i="20"/>
  <c r="P309" i="20"/>
  <c r="Q309" i="20"/>
  <c r="R309" i="20"/>
  <c r="S309" i="20"/>
  <c r="T309" i="20"/>
  <c r="P310" i="20"/>
  <c r="Q310" i="20"/>
  <c r="R310" i="20"/>
  <c r="S310" i="20"/>
  <c r="T310" i="20"/>
  <c r="P311" i="20"/>
  <c r="Q311" i="20"/>
  <c r="R311" i="20"/>
  <c r="S311" i="20"/>
  <c r="T311" i="20"/>
  <c r="P312" i="20"/>
  <c r="Q312" i="20"/>
  <c r="R312" i="20"/>
  <c r="S312" i="20"/>
  <c r="T312" i="20"/>
  <c r="P313" i="20"/>
  <c r="Q313" i="20"/>
  <c r="R313" i="20"/>
  <c r="S313" i="20"/>
  <c r="T313" i="20"/>
  <c r="P314" i="20"/>
  <c r="Q314" i="20"/>
  <c r="R314" i="20"/>
  <c r="S314" i="20"/>
  <c r="T314" i="20"/>
  <c r="P315" i="20"/>
  <c r="Q315" i="20"/>
  <c r="R315" i="20"/>
  <c r="S315" i="20"/>
  <c r="T315" i="20"/>
  <c r="P316" i="20"/>
  <c r="Q316" i="20"/>
  <c r="R316" i="20"/>
  <c r="S316" i="20"/>
  <c r="T316" i="20"/>
  <c r="P317" i="20"/>
  <c r="Q317" i="20"/>
  <c r="R317" i="20"/>
  <c r="S317" i="20"/>
  <c r="T317" i="20"/>
  <c r="P318" i="20"/>
  <c r="Q318" i="20"/>
  <c r="R318" i="20"/>
  <c r="S318" i="20"/>
  <c r="T318" i="20"/>
  <c r="P319" i="20"/>
  <c r="Q319" i="20"/>
  <c r="R319" i="20"/>
  <c r="S319" i="20"/>
  <c r="T319" i="20"/>
  <c r="P320" i="20"/>
  <c r="Q320" i="20"/>
  <c r="R320" i="20"/>
  <c r="S320" i="20"/>
  <c r="T320" i="20"/>
  <c r="P321" i="20"/>
  <c r="Q321" i="20"/>
  <c r="R321" i="20"/>
  <c r="S321" i="20"/>
  <c r="T321" i="20"/>
  <c r="P322" i="20"/>
  <c r="Q322" i="20"/>
  <c r="R322" i="20"/>
  <c r="S322" i="20"/>
  <c r="T322" i="20"/>
  <c r="P323" i="20"/>
  <c r="Q323" i="20"/>
  <c r="R323" i="20"/>
  <c r="S323" i="20"/>
  <c r="T323" i="20"/>
  <c r="P324" i="20"/>
  <c r="Q324" i="20"/>
  <c r="R324" i="20"/>
  <c r="S324" i="20"/>
  <c r="T324" i="20"/>
  <c r="P325" i="20"/>
  <c r="Q325" i="20"/>
  <c r="R325" i="20"/>
  <c r="S325" i="20"/>
  <c r="T325" i="20"/>
  <c r="P326" i="20"/>
  <c r="Q326" i="20"/>
  <c r="R326" i="20"/>
  <c r="S326" i="20"/>
  <c r="T326" i="20"/>
  <c r="P327" i="20"/>
  <c r="Q327" i="20"/>
  <c r="R327" i="20"/>
  <c r="S327" i="20"/>
  <c r="T327" i="20"/>
  <c r="P328" i="20"/>
  <c r="Q328" i="20"/>
  <c r="R328" i="20"/>
  <c r="S328" i="20"/>
  <c r="T328" i="20"/>
  <c r="P329" i="20"/>
  <c r="Q329" i="20"/>
  <c r="R329" i="20"/>
  <c r="S329" i="20"/>
  <c r="T329" i="20"/>
  <c r="P330" i="20"/>
  <c r="Q330" i="20"/>
  <c r="R330" i="20"/>
  <c r="S330" i="20"/>
  <c r="T330" i="20"/>
  <c r="P331" i="20"/>
  <c r="Q331" i="20"/>
  <c r="R331" i="20"/>
  <c r="S331" i="20"/>
  <c r="T331" i="20"/>
  <c r="P332" i="20"/>
  <c r="Q332" i="20"/>
  <c r="R332" i="20"/>
  <c r="S332" i="20"/>
  <c r="T332" i="20"/>
  <c r="P333" i="20"/>
  <c r="Q333" i="20"/>
  <c r="R333" i="20"/>
  <c r="S333" i="20"/>
  <c r="T333" i="20"/>
  <c r="P334" i="20"/>
  <c r="Q334" i="20"/>
  <c r="R334" i="20"/>
  <c r="S334" i="20"/>
  <c r="T334" i="20"/>
  <c r="P335" i="20"/>
  <c r="Q335" i="20"/>
  <c r="R335" i="20"/>
  <c r="S335" i="20"/>
  <c r="T335" i="20"/>
  <c r="P336" i="20"/>
  <c r="Q336" i="20"/>
  <c r="R336" i="20"/>
  <c r="S336" i="20"/>
  <c r="T336" i="20"/>
  <c r="P337" i="20"/>
  <c r="Q337" i="20"/>
  <c r="R337" i="20"/>
  <c r="S337" i="20"/>
  <c r="T337" i="20"/>
  <c r="P338" i="20"/>
  <c r="Q338" i="20"/>
  <c r="R338" i="20"/>
  <c r="S338" i="20"/>
  <c r="T338" i="20"/>
  <c r="P339" i="20"/>
  <c r="Q339" i="20"/>
  <c r="R339" i="20"/>
  <c r="S339" i="20"/>
  <c r="T339" i="20"/>
  <c r="P340" i="20"/>
  <c r="Q340" i="20"/>
  <c r="R340" i="20"/>
  <c r="S340" i="20"/>
  <c r="T340" i="20"/>
  <c r="P341" i="20"/>
  <c r="Q341" i="20"/>
  <c r="R341" i="20"/>
  <c r="S341" i="20"/>
  <c r="T341" i="20"/>
  <c r="P342" i="20"/>
  <c r="Q342" i="20"/>
  <c r="R342" i="20"/>
  <c r="S342" i="20"/>
  <c r="T342" i="20"/>
  <c r="P343" i="20"/>
  <c r="Q343" i="20"/>
  <c r="R343" i="20"/>
  <c r="S343" i="20"/>
  <c r="T343" i="20"/>
  <c r="P344" i="20"/>
  <c r="Q344" i="20"/>
  <c r="R344" i="20"/>
  <c r="S344" i="20"/>
  <c r="T344" i="20"/>
  <c r="P345" i="20"/>
  <c r="Q345" i="20"/>
  <c r="R345" i="20"/>
  <c r="S345" i="20"/>
  <c r="T345" i="20"/>
  <c r="P346" i="20"/>
  <c r="Q346" i="20"/>
  <c r="R346" i="20"/>
  <c r="S346" i="20"/>
  <c r="T346" i="20"/>
  <c r="P347" i="20"/>
  <c r="Q347" i="20"/>
  <c r="R347" i="20"/>
  <c r="S347" i="20"/>
  <c r="T347" i="20"/>
  <c r="P348" i="20"/>
  <c r="Q348" i="20"/>
  <c r="R348" i="20"/>
  <c r="S348" i="20"/>
  <c r="T348" i="20"/>
  <c r="P349" i="20"/>
  <c r="Q349" i="20"/>
  <c r="R349" i="20"/>
  <c r="S349" i="20"/>
  <c r="T349" i="20"/>
  <c r="P350" i="20"/>
  <c r="Q350" i="20"/>
  <c r="R350" i="20"/>
  <c r="S350" i="20"/>
  <c r="T350" i="20"/>
  <c r="P351" i="20"/>
  <c r="Q351" i="20"/>
  <c r="R351" i="20"/>
  <c r="S351" i="20"/>
  <c r="T351" i="20"/>
  <c r="P352" i="20"/>
  <c r="Q352" i="20"/>
  <c r="R352" i="20"/>
  <c r="S352" i="20"/>
  <c r="T352" i="20"/>
  <c r="P353" i="20"/>
  <c r="Q353" i="20"/>
  <c r="R353" i="20"/>
  <c r="S353" i="20"/>
  <c r="T353" i="20"/>
  <c r="P354" i="20"/>
  <c r="Q354" i="20"/>
  <c r="R354" i="20"/>
  <c r="S354" i="20"/>
  <c r="T354" i="20"/>
  <c r="P355" i="20"/>
  <c r="Q355" i="20"/>
  <c r="R355" i="20"/>
  <c r="S355" i="20"/>
  <c r="T355" i="20"/>
  <c r="O18" i="20"/>
  <c r="O19" i="20"/>
  <c r="O20" i="20"/>
  <c r="O21" i="20"/>
  <c r="O22" i="20"/>
  <c r="O23" i="20"/>
  <c r="O24" i="20"/>
  <c r="O25" i="20"/>
  <c r="O26" i="20"/>
  <c r="O27" i="20"/>
  <c r="O28" i="20"/>
  <c r="O29" i="20"/>
  <c r="O30" i="20"/>
  <c r="O31" i="20"/>
  <c r="O32" i="20"/>
  <c r="O33" i="20"/>
  <c r="O34" i="20"/>
  <c r="O35" i="20"/>
  <c r="O36" i="20"/>
  <c r="O37" i="20"/>
  <c r="O38" i="20"/>
  <c r="O39" i="20"/>
  <c r="O40" i="20"/>
  <c r="O41" i="20"/>
  <c r="O42" i="20"/>
  <c r="O43" i="20"/>
  <c r="O44" i="20"/>
  <c r="O45" i="20"/>
  <c r="O46" i="20"/>
  <c r="O47" i="20"/>
  <c r="O48" i="20"/>
  <c r="O49" i="20"/>
  <c r="O50" i="20"/>
  <c r="O51" i="20"/>
  <c r="O52" i="20"/>
  <c r="O53" i="20"/>
  <c r="O54" i="20"/>
  <c r="O55" i="20"/>
  <c r="O56" i="20"/>
  <c r="O57" i="20"/>
  <c r="O58" i="20"/>
  <c r="O59" i="20"/>
  <c r="O60" i="20"/>
  <c r="O61" i="20"/>
  <c r="O71" i="20"/>
  <c r="O72" i="20"/>
  <c r="O73" i="20"/>
  <c r="O74" i="20"/>
  <c r="O75" i="20"/>
  <c r="O76" i="20"/>
  <c r="O77" i="20"/>
  <c r="O78" i="20"/>
  <c r="O105" i="20"/>
  <c r="O106" i="20"/>
  <c r="O107" i="20"/>
  <c r="O108" i="20"/>
  <c r="O109" i="20"/>
  <c r="O110" i="20"/>
  <c r="O111" i="20"/>
  <c r="O112" i="20"/>
  <c r="O113" i="20"/>
  <c r="O114" i="20"/>
  <c r="O115" i="20"/>
  <c r="O116" i="20"/>
  <c r="O117" i="20"/>
  <c r="O118" i="20"/>
  <c r="O121" i="20"/>
  <c r="O122" i="20"/>
  <c r="O123" i="20"/>
  <c r="O124" i="20"/>
  <c r="O125" i="20"/>
  <c r="O126" i="20"/>
  <c r="O127" i="20"/>
  <c r="O128" i="20"/>
  <c r="O129" i="20"/>
  <c r="O130" i="20"/>
  <c r="O131" i="20"/>
  <c r="O142" i="20"/>
  <c r="O143" i="20"/>
  <c r="O144" i="20"/>
  <c r="O145" i="20"/>
  <c r="O146" i="20"/>
  <c r="O147" i="20"/>
  <c r="O148" i="20"/>
  <c r="O149" i="20"/>
  <c r="O150" i="20"/>
  <c r="O151" i="20"/>
  <c r="O152" i="20"/>
  <c r="O153" i="20"/>
  <c r="O154" i="20"/>
  <c r="O155" i="20"/>
  <c r="O156" i="20"/>
  <c r="O157" i="20"/>
  <c r="O158" i="20"/>
  <c r="O159" i="20"/>
  <c r="O160" i="20"/>
  <c r="O161" i="20"/>
  <c r="O162" i="20"/>
  <c r="O163" i="20"/>
  <c r="O164" i="20"/>
  <c r="O165" i="20"/>
  <c r="O166" i="20"/>
  <c r="O167" i="20"/>
  <c r="O168" i="20"/>
  <c r="O169" i="20"/>
  <c r="O170" i="20"/>
  <c r="O171" i="20"/>
  <c r="O172" i="20"/>
  <c r="O173" i="20"/>
  <c r="O174" i="20"/>
  <c r="O175" i="20"/>
  <c r="O176" i="20"/>
  <c r="O177" i="20"/>
  <c r="O178" i="20"/>
  <c r="O179" i="20"/>
  <c r="O180" i="20"/>
  <c r="O181" i="20"/>
  <c r="O182" i="20"/>
  <c r="O183" i="20"/>
  <c r="O184" i="20"/>
  <c r="O185" i="20"/>
  <c r="O186" i="20"/>
  <c r="O187" i="20"/>
  <c r="O188" i="20"/>
  <c r="O189" i="20"/>
  <c r="O190" i="20"/>
  <c r="O191" i="20"/>
  <c r="O192" i="20"/>
  <c r="O193" i="20"/>
  <c r="O194" i="20"/>
  <c r="O195" i="20"/>
  <c r="O196" i="20"/>
  <c r="O197" i="20"/>
  <c r="O198" i="20"/>
  <c r="O199" i="20"/>
  <c r="O200" i="20"/>
  <c r="O201" i="20"/>
  <c r="O202" i="20"/>
  <c r="O203" i="20"/>
  <c r="O204" i="20"/>
  <c r="O205" i="20"/>
  <c r="O206" i="20"/>
  <c r="O207" i="20"/>
  <c r="O208" i="20"/>
  <c r="O209" i="20"/>
  <c r="O210" i="20"/>
  <c r="O211" i="20"/>
  <c r="O229" i="20"/>
  <c r="O230" i="20"/>
  <c r="O231" i="20"/>
  <c r="O232" i="20"/>
  <c r="O233" i="20"/>
  <c r="O234" i="20"/>
  <c r="O235" i="20"/>
  <c r="O236" i="20"/>
  <c r="O237" i="20"/>
  <c r="O238" i="20"/>
  <c r="O239" i="20"/>
  <c r="O240" i="20"/>
  <c r="O241" i="20"/>
  <c r="O242" i="20"/>
  <c r="O243" i="20"/>
  <c r="O244" i="20"/>
  <c r="O245" i="20"/>
  <c r="O246" i="20"/>
  <c r="O247" i="20"/>
  <c r="O248" i="20"/>
  <c r="O249" i="20"/>
  <c r="O250" i="20"/>
  <c r="O251" i="20"/>
  <c r="O252" i="20"/>
  <c r="O253" i="20"/>
  <c r="O254" i="20"/>
  <c r="O255" i="20"/>
  <c r="O256" i="20"/>
  <c r="O257" i="20"/>
  <c r="O258" i="20"/>
  <c r="O259" i="20"/>
  <c r="O260" i="20"/>
  <c r="O261" i="20"/>
  <c r="O262" i="20"/>
  <c r="O263" i="20"/>
  <c r="O264" i="20"/>
  <c r="O265" i="20"/>
  <c r="O266" i="20"/>
  <c r="O267" i="20"/>
  <c r="O268" i="20"/>
  <c r="O269" i="20"/>
  <c r="O270" i="20"/>
  <c r="O271" i="20"/>
  <c r="O272" i="20"/>
  <c r="O273" i="20"/>
  <c r="O274" i="20"/>
  <c r="O275" i="20"/>
  <c r="O276" i="20"/>
  <c r="O277" i="20"/>
  <c r="O278" i="20"/>
  <c r="O279" i="20"/>
  <c r="O280" i="20"/>
  <c r="O281" i="20"/>
  <c r="O282" i="20"/>
  <c r="O283" i="20"/>
  <c r="O284" i="20"/>
  <c r="O285" i="20"/>
  <c r="O286" i="20"/>
  <c r="O287" i="20"/>
  <c r="O288" i="20"/>
  <c r="O289" i="20"/>
  <c r="O290" i="20"/>
  <c r="O291" i="20"/>
  <c r="O292" i="20"/>
  <c r="O293" i="20"/>
  <c r="O294" i="20"/>
  <c r="O295" i="20"/>
  <c r="O296" i="20"/>
  <c r="O297" i="20"/>
  <c r="O298" i="20"/>
  <c r="O299" i="20"/>
  <c r="O300" i="20"/>
  <c r="O301" i="20"/>
  <c r="O302" i="20"/>
  <c r="O303" i="20"/>
  <c r="O304" i="20"/>
  <c r="O305" i="20"/>
  <c r="O306" i="20"/>
  <c r="O307" i="20"/>
  <c r="O308" i="20"/>
  <c r="O309" i="20"/>
  <c r="O310" i="20"/>
  <c r="O311" i="20"/>
  <c r="O312" i="20"/>
  <c r="O313" i="20"/>
  <c r="O314" i="20"/>
  <c r="O315" i="20"/>
  <c r="O316" i="20"/>
  <c r="O317" i="20"/>
  <c r="O318" i="20"/>
  <c r="O319" i="20"/>
  <c r="O320" i="20"/>
  <c r="O321" i="20"/>
  <c r="O322" i="20"/>
  <c r="O323" i="20"/>
  <c r="O324" i="20"/>
  <c r="O325" i="20"/>
  <c r="O326" i="20"/>
  <c r="O327" i="20"/>
  <c r="O328" i="20"/>
  <c r="O329" i="20"/>
  <c r="O330" i="20"/>
  <c r="O331" i="20"/>
  <c r="O332" i="20"/>
  <c r="O333" i="20"/>
  <c r="O334" i="20"/>
  <c r="O335" i="20"/>
  <c r="O336" i="20"/>
  <c r="O337" i="20"/>
  <c r="O338" i="20"/>
  <c r="O339" i="20"/>
  <c r="O340" i="20"/>
  <c r="O341" i="20"/>
  <c r="O342" i="20"/>
  <c r="O343" i="20"/>
  <c r="O344" i="20"/>
  <c r="O345" i="20"/>
  <c r="O346" i="20"/>
  <c r="O347" i="20"/>
  <c r="O348" i="20"/>
  <c r="O349" i="20"/>
  <c r="O350" i="20"/>
  <c r="O351" i="20"/>
  <c r="O352" i="20"/>
  <c r="O353" i="20"/>
  <c r="O354" i="20"/>
  <c r="O355" i="20"/>
  <c r="O17" i="20"/>
  <c r="T16" i="20" l="1"/>
  <c r="S16" i="20"/>
  <c r="R16" i="20"/>
  <c r="Q16" i="20"/>
  <c r="P16" i="20"/>
  <c r="O16" i="20"/>
  <c r="K16" i="20"/>
  <c r="L2" i="5" l="1"/>
  <c r="J2" i="2"/>
  <c r="T2" i="10"/>
  <c r="M2" i="3"/>
  <c r="H2" i="19"/>
  <c r="C6" i="5"/>
  <c r="D6" i="5"/>
  <c r="E6" i="5"/>
  <c r="F6" i="5"/>
  <c r="G6" i="5"/>
  <c r="H6" i="5"/>
  <c r="I6" i="5"/>
  <c r="J6" i="5"/>
  <c r="K6" i="5"/>
  <c r="L6" i="5"/>
  <c r="C7" i="5"/>
  <c r="D7" i="5"/>
  <c r="E7" i="5"/>
  <c r="F7" i="5"/>
  <c r="G7" i="5"/>
  <c r="H7" i="5"/>
  <c r="I7" i="5"/>
  <c r="J7" i="5"/>
  <c r="K7" i="5"/>
  <c r="L7" i="5"/>
  <c r="C8" i="5"/>
  <c r="D8" i="5"/>
  <c r="E8" i="5"/>
  <c r="F8" i="5"/>
  <c r="G8" i="5"/>
  <c r="H8" i="5"/>
  <c r="I8" i="5"/>
  <c r="J8" i="5"/>
  <c r="K8" i="5"/>
  <c r="L8" i="5"/>
  <c r="C9" i="5"/>
  <c r="D9" i="5"/>
  <c r="E9" i="5"/>
  <c r="F9" i="5"/>
  <c r="G9" i="5"/>
  <c r="H9" i="5"/>
  <c r="I9" i="5"/>
  <c r="J9" i="5"/>
  <c r="K9" i="5"/>
  <c r="L9" i="5"/>
  <c r="C10" i="5"/>
  <c r="D10" i="5"/>
  <c r="E10" i="5"/>
  <c r="F10" i="5"/>
  <c r="G10" i="5"/>
  <c r="H10" i="5"/>
  <c r="I10" i="5"/>
  <c r="J10" i="5"/>
  <c r="K10" i="5"/>
  <c r="L10" i="5"/>
  <c r="C11" i="5"/>
  <c r="D11" i="5"/>
  <c r="E11" i="5"/>
  <c r="F11" i="5"/>
  <c r="G11" i="5"/>
  <c r="H11" i="5"/>
  <c r="I11" i="5"/>
  <c r="J11" i="5"/>
  <c r="K11" i="5"/>
  <c r="L11" i="5"/>
  <c r="C12" i="5"/>
  <c r="D12" i="5"/>
  <c r="E12" i="5"/>
  <c r="F12" i="5"/>
  <c r="G12" i="5"/>
  <c r="H12" i="5"/>
  <c r="I12" i="5"/>
  <c r="J12" i="5"/>
  <c r="K12" i="5"/>
  <c r="L12" i="5"/>
  <c r="C13" i="5"/>
  <c r="D13" i="5"/>
  <c r="E13" i="5"/>
  <c r="F13" i="5"/>
  <c r="G13" i="5"/>
  <c r="H13" i="5"/>
  <c r="I13" i="5"/>
  <c r="J13" i="5"/>
  <c r="K13" i="5"/>
  <c r="L13" i="5"/>
  <c r="C14" i="5"/>
  <c r="D14" i="5"/>
  <c r="E14" i="5"/>
  <c r="F14" i="5"/>
  <c r="G14" i="5"/>
  <c r="H14" i="5"/>
  <c r="I14" i="5"/>
  <c r="J14" i="5"/>
  <c r="K14" i="5"/>
  <c r="L14" i="5"/>
  <c r="C15" i="5"/>
  <c r="D15" i="5"/>
  <c r="E15" i="5"/>
  <c r="F15" i="5"/>
  <c r="G15" i="5"/>
  <c r="H15" i="5"/>
  <c r="I15" i="5"/>
  <c r="J15" i="5"/>
  <c r="K15" i="5"/>
  <c r="L15" i="5"/>
  <c r="C16" i="5"/>
  <c r="D16" i="5"/>
  <c r="E16" i="5"/>
  <c r="F16" i="5"/>
  <c r="G16" i="5"/>
  <c r="H16" i="5"/>
  <c r="I16" i="5"/>
  <c r="J16" i="5"/>
  <c r="K16" i="5"/>
  <c r="L16" i="5"/>
  <c r="C17" i="5"/>
  <c r="D17" i="5"/>
  <c r="E17" i="5"/>
  <c r="F17" i="5"/>
  <c r="G17" i="5"/>
  <c r="H17" i="5"/>
  <c r="I17" i="5"/>
  <c r="J17" i="5"/>
  <c r="K17" i="5"/>
  <c r="L17" i="5"/>
  <c r="C18" i="5"/>
  <c r="D18" i="5"/>
  <c r="E18" i="5"/>
  <c r="F18" i="5"/>
  <c r="G18" i="5"/>
  <c r="H18" i="5"/>
  <c r="I18" i="5"/>
  <c r="J18" i="5"/>
  <c r="K18" i="5"/>
  <c r="L18" i="5"/>
  <c r="C19" i="5"/>
  <c r="D19" i="5"/>
  <c r="E19" i="5"/>
  <c r="F19" i="5"/>
  <c r="G19" i="5"/>
  <c r="H19" i="5"/>
  <c r="I19" i="5"/>
  <c r="J19" i="5"/>
  <c r="K19" i="5"/>
  <c r="L19" i="5"/>
  <c r="C20" i="5"/>
  <c r="D20" i="5"/>
  <c r="E20" i="5"/>
  <c r="F20" i="5"/>
  <c r="G20" i="5"/>
  <c r="H20" i="5"/>
  <c r="I20" i="5"/>
  <c r="J20" i="5"/>
  <c r="K20" i="5"/>
  <c r="L20" i="5"/>
  <c r="C21" i="5"/>
  <c r="D21" i="5"/>
  <c r="E21" i="5"/>
  <c r="F21" i="5"/>
  <c r="G21" i="5"/>
  <c r="H21" i="5"/>
  <c r="I21" i="5"/>
  <c r="J21" i="5"/>
  <c r="K21" i="5"/>
  <c r="L21" i="5"/>
  <c r="C22" i="5"/>
  <c r="D22" i="5"/>
  <c r="E22" i="5"/>
  <c r="F22" i="5"/>
  <c r="G22" i="5"/>
  <c r="H22" i="5"/>
  <c r="I22" i="5"/>
  <c r="J22" i="5"/>
  <c r="K22" i="5"/>
  <c r="L22" i="5"/>
  <c r="C23" i="5"/>
  <c r="D23" i="5"/>
  <c r="E23" i="5"/>
  <c r="F23" i="5"/>
  <c r="G23" i="5"/>
  <c r="H23" i="5"/>
  <c r="I23" i="5"/>
  <c r="J23" i="5"/>
  <c r="K23" i="5"/>
  <c r="L23" i="5"/>
  <c r="C24" i="5"/>
  <c r="D24" i="5"/>
  <c r="E24" i="5"/>
  <c r="F24" i="5"/>
  <c r="G24" i="5"/>
  <c r="H24" i="5"/>
  <c r="I24" i="5"/>
  <c r="J24" i="5"/>
  <c r="K24" i="5"/>
  <c r="L24" i="5"/>
  <c r="C25" i="5"/>
  <c r="D25" i="5"/>
  <c r="E25" i="5"/>
  <c r="F25" i="5"/>
  <c r="G25" i="5"/>
  <c r="H25" i="5"/>
  <c r="I25" i="5"/>
  <c r="J25" i="5"/>
  <c r="K25" i="5"/>
  <c r="L25" i="5"/>
  <c r="C26" i="5"/>
  <c r="D26" i="5"/>
  <c r="E26" i="5"/>
  <c r="F26" i="5"/>
  <c r="G26" i="5"/>
  <c r="H26" i="5"/>
  <c r="I26" i="5"/>
  <c r="J26" i="5"/>
  <c r="K26" i="5"/>
  <c r="L26" i="5"/>
  <c r="C27" i="5"/>
  <c r="D27" i="5"/>
  <c r="E27" i="5"/>
  <c r="F27" i="5"/>
  <c r="G27" i="5"/>
  <c r="H27" i="5"/>
  <c r="I27" i="5"/>
  <c r="J27" i="5"/>
  <c r="K27" i="5"/>
  <c r="L27" i="5"/>
  <c r="C28" i="5"/>
  <c r="D28" i="5"/>
  <c r="E28" i="5"/>
  <c r="F28" i="5"/>
  <c r="G28" i="5"/>
  <c r="H28" i="5"/>
  <c r="I28" i="5"/>
  <c r="J28" i="5"/>
  <c r="K28" i="5"/>
  <c r="L28" i="5"/>
  <c r="C29" i="5"/>
  <c r="D29" i="5"/>
  <c r="E29" i="5"/>
  <c r="F29" i="5"/>
  <c r="G29" i="5"/>
  <c r="H29" i="5"/>
  <c r="I29" i="5"/>
  <c r="J29" i="5"/>
  <c r="K29" i="5"/>
  <c r="L29" i="5"/>
  <c r="C30" i="5"/>
  <c r="D30" i="5"/>
  <c r="E30" i="5"/>
  <c r="F30" i="5"/>
  <c r="G30" i="5"/>
  <c r="H30" i="5"/>
  <c r="I30" i="5"/>
  <c r="J30" i="5"/>
  <c r="K30" i="5"/>
  <c r="L30" i="5"/>
  <c r="C31" i="5"/>
  <c r="D31" i="5"/>
  <c r="E31" i="5"/>
  <c r="F31" i="5"/>
  <c r="G31" i="5"/>
  <c r="H31" i="5"/>
  <c r="I31" i="5"/>
  <c r="J31" i="5"/>
  <c r="K31" i="5"/>
  <c r="L31" i="5"/>
  <c r="C32" i="5"/>
  <c r="D32" i="5"/>
  <c r="E32" i="5"/>
  <c r="F32" i="5"/>
  <c r="G32" i="5"/>
  <c r="H32" i="5"/>
  <c r="I32" i="5"/>
  <c r="J32" i="5"/>
  <c r="K32" i="5"/>
  <c r="L32" i="5"/>
  <c r="C33" i="5"/>
  <c r="D33" i="5"/>
  <c r="E33" i="5"/>
  <c r="F33" i="5"/>
  <c r="G33" i="5"/>
  <c r="H33" i="5"/>
  <c r="I33" i="5"/>
  <c r="J33" i="5"/>
  <c r="K33" i="5"/>
  <c r="L33" i="5"/>
  <c r="C34" i="5"/>
  <c r="D34" i="5"/>
  <c r="E34" i="5"/>
  <c r="F34" i="5"/>
  <c r="G34" i="5"/>
  <c r="H34" i="5"/>
  <c r="I34" i="5"/>
  <c r="J34" i="5"/>
  <c r="K34" i="5"/>
  <c r="L34" i="5"/>
  <c r="C35" i="5"/>
  <c r="D35" i="5"/>
  <c r="E35" i="5"/>
  <c r="F35" i="5"/>
  <c r="G35" i="5"/>
  <c r="H35" i="5"/>
  <c r="I35" i="5"/>
  <c r="J35" i="5"/>
  <c r="K35" i="5"/>
  <c r="L35" i="5"/>
  <c r="C36" i="5"/>
  <c r="D36" i="5"/>
  <c r="E36" i="5"/>
  <c r="F36" i="5"/>
  <c r="G36" i="5"/>
  <c r="H36" i="5"/>
  <c r="I36" i="5"/>
  <c r="J36" i="5"/>
  <c r="K36" i="5"/>
  <c r="L36" i="5"/>
  <c r="C37" i="5"/>
  <c r="D37" i="5"/>
  <c r="E37" i="5"/>
  <c r="F37" i="5"/>
  <c r="G37" i="5"/>
  <c r="H37" i="5"/>
  <c r="I37" i="5"/>
  <c r="J37" i="5"/>
  <c r="K37" i="5"/>
  <c r="L37" i="5"/>
  <c r="C38" i="5"/>
  <c r="D38" i="5"/>
  <c r="E38" i="5"/>
  <c r="F38" i="5"/>
  <c r="G38" i="5"/>
  <c r="H38" i="5"/>
  <c r="I38" i="5"/>
  <c r="J38" i="5"/>
  <c r="K38" i="5"/>
  <c r="L38" i="5"/>
  <c r="C39" i="5"/>
  <c r="D39" i="5"/>
  <c r="E39" i="5"/>
  <c r="F39" i="5"/>
  <c r="G39" i="5"/>
  <c r="H39" i="5"/>
  <c r="I39" i="5"/>
  <c r="J39" i="5"/>
  <c r="K39" i="5"/>
  <c r="L39" i="5"/>
  <c r="C40" i="5"/>
  <c r="D40" i="5"/>
  <c r="E40" i="5"/>
  <c r="F40" i="5"/>
  <c r="G40" i="5"/>
  <c r="H40" i="5"/>
  <c r="I40" i="5"/>
  <c r="J40" i="5"/>
  <c r="K40" i="5"/>
  <c r="L40" i="5"/>
  <c r="C41" i="5"/>
  <c r="D41" i="5"/>
  <c r="E41" i="5"/>
  <c r="F41" i="5"/>
  <c r="G41" i="5"/>
  <c r="H41" i="5"/>
  <c r="I41" i="5"/>
  <c r="J41" i="5"/>
  <c r="K41" i="5"/>
  <c r="L41" i="5"/>
  <c r="C42" i="5"/>
  <c r="D42" i="5"/>
  <c r="E42" i="5"/>
  <c r="F42" i="5"/>
  <c r="G42" i="5"/>
  <c r="H42" i="5"/>
  <c r="I42" i="5"/>
  <c r="J42" i="5"/>
  <c r="K42" i="5"/>
  <c r="L42" i="5"/>
  <c r="C43" i="5"/>
  <c r="D43" i="5"/>
  <c r="E43" i="5"/>
  <c r="F43" i="5"/>
  <c r="G43" i="5"/>
  <c r="H43" i="5"/>
  <c r="I43" i="5"/>
  <c r="J43" i="5"/>
  <c r="K43" i="5"/>
  <c r="L43" i="5"/>
  <c r="C44" i="5"/>
  <c r="D44" i="5"/>
  <c r="E44" i="5"/>
  <c r="F44" i="5"/>
  <c r="G44" i="5"/>
  <c r="H44" i="5"/>
  <c r="I44" i="5"/>
  <c r="J44" i="5"/>
  <c r="K44" i="5"/>
  <c r="L44" i="5"/>
  <c r="C45" i="5"/>
  <c r="D45" i="5"/>
  <c r="E45" i="5"/>
  <c r="F45" i="5"/>
  <c r="G45" i="5"/>
  <c r="H45" i="5"/>
  <c r="I45" i="5"/>
  <c r="J45" i="5"/>
  <c r="K45" i="5"/>
  <c r="L45" i="5"/>
  <c r="C46" i="5"/>
  <c r="D46" i="5"/>
  <c r="E46" i="5"/>
  <c r="F46" i="5"/>
  <c r="G46" i="5"/>
  <c r="H46" i="5"/>
  <c r="I46" i="5"/>
  <c r="J46" i="5"/>
  <c r="K46" i="5"/>
  <c r="L46" i="5"/>
  <c r="C47" i="5"/>
  <c r="D47" i="5"/>
  <c r="E47" i="5"/>
  <c r="F47" i="5"/>
  <c r="G47" i="5"/>
  <c r="H47" i="5"/>
  <c r="I47" i="5"/>
  <c r="J47" i="5"/>
  <c r="K47" i="5"/>
  <c r="L47" i="5"/>
  <c r="C48" i="5"/>
  <c r="D48" i="5"/>
  <c r="E48" i="5"/>
  <c r="F48" i="5"/>
  <c r="G48" i="5"/>
  <c r="H48" i="5"/>
  <c r="I48" i="5"/>
  <c r="J48" i="5"/>
  <c r="K48" i="5"/>
  <c r="L48" i="5"/>
  <c r="C49" i="5"/>
  <c r="D49" i="5"/>
  <c r="E49" i="5"/>
  <c r="F49" i="5"/>
  <c r="G49" i="5"/>
  <c r="H49" i="5"/>
  <c r="I49" i="5"/>
  <c r="J49" i="5"/>
  <c r="K49" i="5"/>
  <c r="L49" i="5"/>
  <c r="C50" i="5"/>
  <c r="D50" i="5"/>
  <c r="E50" i="5"/>
  <c r="F50" i="5"/>
  <c r="G50" i="5"/>
  <c r="H50" i="5"/>
  <c r="I50" i="5"/>
  <c r="J50" i="5"/>
  <c r="K50" i="5"/>
  <c r="L50" i="5"/>
  <c r="C51" i="5"/>
  <c r="D51" i="5"/>
  <c r="E51" i="5"/>
  <c r="F51" i="5"/>
  <c r="G51" i="5"/>
  <c r="H51" i="5"/>
  <c r="I51" i="5"/>
  <c r="J51" i="5"/>
  <c r="K51" i="5"/>
  <c r="L51" i="5"/>
  <c r="C52" i="5"/>
  <c r="D52" i="5"/>
  <c r="E52" i="5"/>
  <c r="F52" i="5"/>
  <c r="G52" i="5"/>
  <c r="H52" i="5"/>
  <c r="I52" i="5"/>
  <c r="J52" i="5"/>
  <c r="K52" i="5"/>
  <c r="L52" i="5"/>
  <c r="C53" i="5"/>
  <c r="D53" i="5"/>
  <c r="E53" i="5"/>
  <c r="F53" i="5"/>
  <c r="G53" i="5"/>
  <c r="H53" i="5"/>
  <c r="I53" i="5"/>
  <c r="J53" i="5"/>
  <c r="K53" i="5"/>
  <c r="L53" i="5"/>
  <c r="C54" i="5"/>
  <c r="D54" i="5"/>
  <c r="E54" i="5"/>
  <c r="F54" i="5"/>
  <c r="G54" i="5"/>
  <c r="H54" i="5"/>
  <c r="I54" i="5"/>
  <c r="J54" i="5"/>
  <c r="K54" i="5"/>
  <c r="L54" i="5"/>
  <c r="C55" i="5"/>
  <c r="D55" i="5"/>
  <c r="E55" i="5"/>
  <c r="F55" i="5"/>
  <c r="G55" i="5"/>
  <c r="H55" i="5"/>
  <c r="I55" i="5"/>
  <c r="J55" i="5"/>
  <c r="K55" i="5"/>
  <c r="L55" i="5"/>
  <c r="C56" i="5"/>
  <c r="D56" i="5"/>
  <c r="E56" i="5"/>
  <c r="F56" i="5"/>
  <c r="G56" i="5"/>
  <c r="H56" i="5"/>
  <c r="I56" i="5"/>
  <c r="J56" i="5"/>
  <c r="K56" i="5"/>
  <c r="L56" i="5"/>
  <c r="C57" i="5"/>
  <c r="D57" i="5"/>
  <c r="E57" i="5"/>
  <c r="F57" i="5"/>
  <c r="G57" i="5"/>
  <c r="H57" i="5"/>
  <c r="I57" i="5"/>
  <c r="J57" i="5"/>
  <c r="K57" i="5"/>
  <c r="L57" i="5"/>
  <c r="C58" i="5"/>
  <c r="D58" i="5"/>
  <c r="E58" i="5"/>
  <c r="F58" i="5"/>
  <c r="G58" i="5"/>
  <c r="H58" i="5"/>
  <c r="I58" i="5"/>
  <c r="J58" i="5"/>
  <c r="K58" i="5"/>
  <c r="L58" i="5"/>
  <c r="C59" i="5"/>
  <c r="D59" i="5"/>
  <c r="E59" i="5"/>
  <c r="F59" i="5"/>
  <c r="G59" i="5"/>
  <c r="H59" i="5"/>
  <c r="I59" i="5"/>
  <c r="J59" i="5"/>
  <c r="K59" i="5"/>
  <c r="L59" i="5"/>
  <c r="C60" i="5"/>
  <c r="D60" i="5"/>
  <c r="E60" i="5"/>
  <c r="F60" i="5"/>
  <c r="G60" i="5"/>
  <c r="H60" i="5"/>
  <c r="I60" i="5"/>
  <c r="J60" i="5"/>
  <c r="K60" i="5"/>
  <c r="L60" i="5"/>
  <c r="C61" i="5"/>
  <c r="D61" i="5"/>
  <c r="E61" i="5"/>
  <c r="F61" i="5"/>
  <c r="G61" i="5"/>
  <c r="H61" i="5"/>
  <c r="I61" i="5"/>
  <c r="J61" i="5"/>
  <c r="K61" i="5"/>
  <c r="L61" i="5"/>
  <c r="C62" i="5"/>
  <c r="D62" i="5"/>
  <c r="E62" i="5"/>
  <c r="F62" i="5"/>
  <c r="G62" i="5"/>
  <c r="H62" i="5"/>
  <c r="I62" i="5"/>
  <c r="J62" i="5"/>
  <c r="K62" i="5"/>
  <c r="L62" i="5"/>
  <c r="C63" i="5"/>
  <c r="D63" i="5"/>
  <c r="E63" i="5"/>
  <c r="F63" i="5"/>
  <c r="G63" i="5"/>
  <c r="H63" i="5"/>
  <c r="I63" i="5"/>
  <c r="J63" i="5"/>
  <c r="K63" i="5"/>
  <c r="L63" i="5"/>
  <c r="C64" i="5"/>
  <c r="D64" i="5"/>
  <c r="E64" i="5"/>
  <c r="F64" i="5"/>
  <c r="G64" i="5"/>
  <c r="H64" i="5"/>
  <c r="I64" i="5"/>
  <c r="J64" i="5"/>
  <c r="K64" i="5"/>
  <c r="L64" i="5"/>
  <c r="C65" i="5"/>
  <c r="D65" i="5"/>
  <c r="E65" i="5"/>
  <c r="F65" i="5"/>
  <c r="G65" i="5"/>
  <c r="H65" i="5"/>
  <c r="I65" i="5"/>
  <c r="J65" i="5"/>
  <c r="K65" i="5"/>
  <c r="L65" i="5"/>
  <c r="C66" i="5"/>
  <c r="D66" i="5"/>
  <c r="E66" i="5"/>
  <c r="F66" i="5"/>
  <c r="G66" i="5"/>
  <c r="H66" i="5"/>
  <c r="I66" i="5"/>
  <c r="J66" i="5"/>
  <c r="K66" i="5"/>
  <c r="L66" i="5"/>
  <c r="C67" i="5"/>
  <c r="D67" i="5"/>
  <c r="E67" i="5"/>
  <c r="F67" i="5"/>
  <c r="G67" i="5"/>
  <c r="H67" i="5"/>
  <c r="I67" i="5"/>
  <c r="J67" i="5"/>
  <c r="K67" i="5"/>
  <c r="L67" i="5"/>
  <c r="C68" i="5"/>
  <c r="D68" i="5"/>
  <c r="E68" i="5"/>
  <c r="F68" i="5"/>
  <c r="G68" i="5"/>
  <c r="H68" i="5"/>
  <c r="I68" i="5"/>
  <c r="J68" i="5"/>
  <c r="K68" i="5"/>
  <c r="L68" i="5"/>
  <c r="C69" i="5"/>
  <c r="D69" i="5"/>
  <c r="E69" i="5"/>
  <c r="F69" i="5"/>
  <c r="G69" i="5"/>
  <c r="H69" i="5"/>
  <c r="I69" i="5"/>
  <c r="J69" i="5"/>
  <c r="K69" i="5"/>
  <c r="L69" i="5"/>
  <c r="C70" i="5"/>
  <c r="D70" i="5"/>
  <c r="E70" i="5"/>
  <c r="F70" i="5"/>
  <c r="G70" i="5"/>
  <c r="H70" i="5"/>
  <c r="I70" i="5"/>
  <c r="J70" i="5"/>
  <c r="K70" i="5"/>
  <c r="L70" i="5"/>
  <c r="C71" i="5"/>
  <c r="D71" i="5"/>
  <c r="E71" i="5"/>
  <c r="F71" i="5"/>
  <c r="G71" i="5"/>
  <c r="H71" i="5"/>
  <c r="I71" i="5"/>
  <c r="J71" i="5"/>
  <c r="K71" i="5"/>
  <c r="L71" i="5"/>
  <c r="C72" i="5"/>
  <c r="D72" i="5"/>
  <c r="E72" i="5"/>
  <c r="F72" i="5"/>
  <c r="G72" i="5"/>
  <c r="H72" i="5"/>
  <c r="I72" i="5"/>
  <c r="J72" i="5"/>
  <c r="K72" i="5"/>
  <c r="L72" i="5"/>
  <c r="C73" i="5"/>
  <c r="D73" i="5"/>
  <c r="E73" i="5"/>
  <c r="F73" i="5"/>
  <c r="G73" i="5"/>
  <c r="H73" i="5"/>
  <c r="I73" i="5"/>
  <c r="J73" i="5"/>
  <c r="K73" i="5"/>
  <c r="L73" i="5"/>
  <c r="C74" i="5"/>
  <c r="D74" i="5"/>
  <c r="E74" i="5"/>
  <c r="F74" i="5"/>
  <c r="G74" i="5"/>
  <c r="H74" i="5"/>
  <c r="I74" i="5"/>
  <c r="J74" i="5"/>
  <c r="K74" i="5"/>
  <c r="L74" i="5"/>
  <c r="C75" i="5"/>
  <c r="D75" i="5"/>
  <c r="E75" i="5"/>
  <c r="F75" i="5"/>
  <c r="G75" i="5"/>
  <c r="H75" i="5"/>
  <c r="I75" i="5"/>
  <c r="J75" i="5"/>
  <c r="K75" i="5"/>
  <c r="L75" i="5"/>
  <c r="C76" i="5"/>
  <c r="D76" i="5"/>
  <c r="E76" i="5"/>
  <c r="F76" i="5"/>
  <c r="G76" i="5"/>
  <c r="H76" i="5"/>
  <c r="I76" i="5"/>
  <c r="J76" i="5"/>
  <c r="K76" i="5"/>
  <c r="L76" i="5"/>
  <c r="C77" i="5"/>
  <c r="D77" i="5"/>
  <c r="E77" i="5"/>
  <c r="F77" i="5"/>
  <c r="G77" i="5"/>
  <c r="H77" i="5"/>
  <c r="I77" i="5"/>
  <c r="J77" i="5"/>
  <c r="K77" i="5"/>
  <c r="L77" i="5"/>
  <c r="C78" i="5"/>
  <c r="D78" i="5"/>
  <c r="E78" i="5"/>
  <c r="F78" i="5"/>
  <c r="G78" i="5"/>
  <c r="H78" i="5"/>
  <c r="I78" i="5"/>
  <c r="J78" i="5"/>
  <c r="K78" i="5"/>
  <c r="L78" i="5"/>
  <c r="C79" i="5"/>
  <c r="D79" i="5"/>
  <c r="E79" i="5"/>
  <c r="F79" i="5"/>
  <c r="G79" i="5"/>
  <c r="H79" i="5"/>
  <c r="I79" i="5"/>
  <c r="J79" i="5"/>
  <c r="K79" i="5"/>
  <c r="L79" i="5"/>
  <c r="C80" i="5"/>
  <c r="D80" i="5"/>
  <c r="E80" i="5"/>
  <c r="F80" i="5"/>
  <c r="G80" i="5"/>
  <c r="H80" i="5"/>
  <c r="I80" i="5"/>
  <c r="J80" i="5"/>
  <c r="K80" i="5"/>
  <c r="L80" i="5"/>
  <c r="C81" i="5"/>
  <c r="D81" i="5"/>
  <c r="E81" i="5"/>
  <c r="F81" i="5"/>
  <c r="G81" i="5"/>
  <c r="H81" i="5"/>
  <c r="I81" i="5"/>
  <c r="J81" i="5"/>
  <c r="K81" i="5"/>
  <c r="L81" i="5"/>
  <c r="C82" i="5"/>
  <c r="D82" i="5"/>
  <c r="E82" i="5"/>
  <c r="F82" i="5"/>
  <c r="G82" i="5"/>
  <c r="H82" i="5"/>
  <c r="I82" i="5"/>
  <c r="J82" i="5"/>
  <c r="K82" i="5"/>
  <c r="L82" i="5"/>
  <c r="C83" i="5"/>
  <c r="D83" i="5"/>
  <c r="E83" i="5"/>
  <c r="F83" i="5"/>
  <c r="G83" i="5"/>
  <c r="H83" i="5"/>
  <c r="I83" i="5"/>
  <c r="J83" i="5"/>
  <c r="K83" i="5"/>
  <c r="L83" i="5"/>
  <c r="C84" i="5"/>
  <c r="D84" i="5"/>
  <c r="E84" i="5"/>
  <c r="F84" i="5"/>
  <c r="G84" i="5"/>
  <c r="H84" i="5"/>
  <c r="I84" i="5"/>
  <c r="J84" i="5"/>
  <c r="K84" i="5"/>
  <c r="L84" i="5"/>
  <c r="C85" i="5"/>
  <c r="D85" i="5"/>
  <c r="E85" i="5"/>
  <c r="F85" i="5"/>
  <c r="G85" i="5"/>
  <c r="H85" i="5"/>
  <c r="I85" i="5"/>
  <c r="J85" i="5"/>
  <c r="K85" i="5"/>
  <c r="L85" i="5"/>
  <c r="C86" i="5"/>
  <c r="D86" i="5"/>
  <c r="E86" i="5"/>
  <c r="F86" i="5"/>
  <c r="G86" i="5"/>
  <c r="H86" i="5"/>
  <c r="I86" i="5"/>
  <c r="J86" i="5"/>
  <c r="K86" i="5"/>
  <c r="L86" i="5"/>
  <c r="C87" i="5"/>
  <c r="D87" i="5"/>
  <c r="E87" i="5"/>
  <c r="F87" i="5"/>
  <c r="G87" i="5"/>
  <c r="H87" i="5"/>
  <c r="I87" i="5"/>
  <c r="J87" i="5"/>
  <c r="K87" i="5"/>
  <c r="L87" i="5"/>
  <c r="C88" i="5"/>
  <c r="D88" i="5"/>
  <c r="E88" i="5"/>
  <c r="F88" i="5"/>
  <c r="G88" i="5"/>
  <c r="H88" i="5"/>
  <c r="I88" i="5"/>
  <c r="J88" i="5"/>
  <c r="K88" i="5"/>
  <c r="L88" i="5"/>
  <c r="C89" i="5"/>
  <c r="D89" i="5"/>
  <c r="E89" i="5"/>
  <c r="F89" i="5"/>
  <c r="G89" i="5"/>
  <c r="H89" i="5"/>
  <c r="I89" i="5"/>
  <c r="J89" i="5"/>
  <c r="K89" i="5"/>
  <c r="L89" i="5"/>
  <c r="C90" i="5"/>
  <c r="D90" i="5"/>
  <c r="E90" i="5"/>
  <c r="F90" i="5"/>
  <c r="G90" i="5"/>
  <c r="H90" i="5"/>
  <c r="I90" i="5"/>
  <c r="J90" i="5"/>
  <c r="K90" i="5"/>
  <c r="L90" i="5"/>
  <c r="C91" i="5"/>
  <c r="D91" i="5"/>
  <c r="E91" i="5"/>
  <c r="F91" i="5"/>
  <c r="G91" i="5"/>
  <c r="H91" i="5"/>
  <c r="I91" i="5"/>
  <c r="J91" i="5"/>
  <c r="K91" i="5"/>
  <c r="L91" i="5"/>
  <c r="C92" i="5"/>
  <c r="D92" i="5"/>
  <c r="E92" i="5"/>
  <c r="F92" i="5"/>
  <c r="G92" i="5"/>
  <c r="H92" i="5"/>
  <c r="I92" i="5"/>
  <c r="J92" i="5"/>
  <c r="K92" i="5"/>
  <c r="L92" i="5"/>
  <c r="C93" i="5"/>
  <c r="D93" i="5"/>
  <c r="E93" i="5"/>
  <c r="F93" i="5"/>
  <c r="G93" i="5"/>
  <c r="H93" i="5"/>
  <c r="I93" i="5"/>
  <c r="J93" i="5"/>
  <c r="K93" i="5"/>
  <c r="L93" i="5"/>
  <c r="C94" i="5"/>
  <c r="D94" i="5"/>
  <c r="E94" i="5"/>
  <c r="F94" i="5"/>
  <c r="G94" i="5"/>
  <c r="H94" i="5"/>
  <c r="I94" i="5"/>
  <c r="J94" i="5"/>
  <c r="K94" i="5"/>
  <c r="L94" i="5"/>
  <c r="C95" i="5"/>
  <c r="D95" i="5"/>
  <c r="E95" i="5"/>
  <c r="F95" i="5"/>
  <c r="G95" i="5"/>
  <c r="H95" i="5"/>
  <c r="I95" i="5"/>
  <c r="J95" i="5"/>
  <c r="K95" i="5"/>
  <c r="L95" i="5"/>
  <c r="C96" i="5"/>
  <c r="D96" i="5"/>
  <c r="E96" i="5"/>
  <c r="F96" i="5"/>
  <c r="G96" i="5"/>
  <c r="H96" i="5"/>
  <c r="I96" i="5"/>
  <c r="J96" i="5"/>
  <c r="K96" i="5"/>
  <c r="L96" i="5"/>
  <c r="C97" i="5"/>
  <c r="D97" i="5"/>
  <c r="E97" i="5"/>
  <c r="F97" i="5"/>
  <c r="G97" i="5"/>
  <c r="H97" i="5"/>
  <c r="I97" i="5"/>
  <c r="J97" i="5"/>
  <c r="K97" i="5"/>
  <c r="L97" i="5"/>
  <c r="C98" i="5"/>
  <c r="D98" i="5"/>
  <c r="E98" i="5"/>
  <c r="F98" i="5"/>
  <c r="G98" i="5"/>
  <c r="H98" i="5"/>
  <c r="I98" i="5"/>
  <c r="J98" i="5"/>
  <c r="K98" i="5"/>
  <c r="L98" i="5"/>
  <c r="C99" i="5"/>
  <c r="D99" i="5"/>
  <c r="E99" i="5"/>
  <c r="F99" i="5"/>
  <c r="G99" i="5"/>
  <c r="H99" i="5"/>
  <c r="I99" i="5"/>
  <c r="J99" i="5"/>
  <c r="K99" i="5"/>
  <c r="L99" i="5"/>
  <c r="C100" i="5"/>
  <c r="D100" i="5"/>
  <c r="E100" i="5"/>
  <c r="F100" i="5"/>
  <c r="G100" i="5"/>
  <c r="H100" i="5"/>
  <c r="I100" i="5"/>
  <c r="J100" i="5"/>
  <c r="K100" i="5"/>
  <c r="L100" i="5"/>
  <c r="C101" i="5"/>
  <c r="D101" i="5"/>
  <c r="E101" i="5"/>
  <c r="F101" i="5"/>
  <c r="G101" i="5"/>
  <c r="H101" i="5"/>
  <c r="I101" i="5"/>
  <c r="J101" i="5"/>
  <c r="K101" i="5"/>
  <c r="L101" i="5"/>
  <c r="C102" i="5"/>
  <c r="D102" i="5"/>
  <c r="E102" i="5"/>
  <c r="F102" i="5"/>
  <c r="G102" i="5"/>
  <c r="H102" i="5"/>
  <c r="I102" i="5"/>
  <c r="J102" i="5"/>
  <c r="K102" i="5"/>
  <c r="L102" i="5"/>
  <c r="C103" i="5"/>
  <c r="D103" i="5"/>
  <c r="E103" i="5"/>
  <c r="F103" i="5"/>
  <c r="G103" i="5"/>
  <c r="H103" i="5"/>
  <c r="I103" i="5"/>
  <c r="J103" i="5"/>
  <c r="K103" i="5"/>
  <c r="L103" i="5"/>
  <c r="C104" i="5"/>
  <c r="D104" i="5"/>
  <c r="E104" i="5"/>
  <c r="F104" i="5"/>
  <c r="G104" i="5"/>
  <c r="H104" i="5"/>
  <c r="I104" i="5"/>
  <c r="J104" i="5"/>
  <c r="K104" i="5"/>
  <c r="L104" i="5"/>
  <c r="C105" i="5"/>
  <c r="D105" i="5"/>
  <c r="E105" i="5"/>
  <c r="F105" i="5"/>
  <c r="G105" i="5"/>
  <c r="H105" i="5"/>
  <c r="I105" i="5"/>
  <c r="J105" i="5"/>
  <c r="K105" i="5"/>
  <c r="L105" i="5"/>
  <c r="C106" i="5"/>
  <c r="D106" i="5"/>
  <c r="E106" i="5"/>
  <c r="F106" i="5"/>
  <c r="G106" i="5"/>
  <c r="H106" i="5"/>
  <c r="I106" i="5"/>
  <c r="J106" i="5"/>
  <c r="K106" i="5"/>
  <c r="L106" i="5"/>
  <c r="C107" i="5"/>
  <c r="D107" i="5"/>
  <c r="E107" i="5"/>
  <c r="F107" i="5"/>
  <c r="G107" i="5"/>
  <c r="H107" i="5"/>
  <c r="I107" i="5"/>
  <c r="J107" i="5"/>
  <c r="K107" i="5"/>
  <c r="L107" i="5"/>
  <c r="C108" i="5"/>
  <c r="D108" i="5"/>
  <c r="E108" i="5"/>
  <c r="F108" i="5"/>
  <c r="G108" i="5"/>
  <c r="H108" i="5"/>
  <c r="I108" i="5"/>
  <c r="J108" i="5"/>
  <c r="K108" i="5"/>
  <c r="L108" i="5"/>
  <c r="C109" i="5"/>
  <c r="D109" i="5"/>
  <c r="E109" i="5"/>
  <c r="F109" i="5"/>
  <c r="G109" i="5"/>
  <c r="H109" i="5"/>
  <c r="I109" i="5"/>
  <c r="J109" i="5"/>
  <c r="K109" i="5"/>
  <c r="L109" i="5"/>
  <c r="C110" i="5"/>
  <c r="D110" i="5"/>
  <c r="E110" i="5"/>
  <c r="F110" i="5"/>
  <c r="G110" i="5"/>
  <c r="H110" i="5"/>
  <c r="I110" i="5"/>
  <c r="J110" i="5"/>
  <c r="K110" i="5"/>
  <c r="L110" i="5"/>
  <c r="C111" i="5"/>
  <c r="D111" i="5"/>
  <c r="E111" i="5"/>
  <c r="F111" i="5"/>
  <c r="G111" i="5"/>
  <c r="H111" i="5"/>
  <c r="I111" i="5"/>
  <c r="J111" i="5"/>
  <c r="K111" i="5"/>
  <c r="L111" i="5"/>
  <c r="C112" i="5"/>
  <c r="D112" i="5"/>
  <c r="E112" i="5"/>
  <c r="F112" i="5"/>
  <c r="G112" i="5"/>
  <c r="H112" i="5"/>
  <c r="I112" i="5"/>
  <c r="J112" i="5"/>
  <c r="K112" i="5"/>
  <c r="L112" i="5"/>
  <c r="C113" i="5"/>
  <c r="D113" i="5"/>
  <c r="E113" i="5"/>
  <c r="F113" i="5"/>
  <c r="G113" i="5"/>
  <c r="H113" i="5"/>
  <c r="I113" i="5"/>
  <c r="J113" i="5"/>
  <c r="K113" i="5"/>
  <c r="L113" i="5"/>
  <c r="C114" i="5"/>
  <c r="D114" i="5"/>
  <c r="E114" i="5"/>
  <c r="F114" i="5"/>
  <c r="G114" i="5"/>
  <c r="H114" i="5"/>
  <c r="I114" i="5"/>
  <c r="J114" i="5"/>
  <c r="K114" i="5"/>
  <c r="L114" i="5"/>
  <c r="C115" i="5"/>
  <c r="D115" i="5"/>
  <c r="E115" i="5"/>
  <c r="F115" i="5"/>
  <c r="G115" i="5"/>
  <c r="H115" i="5"/>
  <c r="I115" i="5"/>
  <c r="J115" i="5"/>
  <c r="K115" i="5"/>
  <c r="L115" i="5"/>
  <c r="C116" i="5"/>
  <c r="D116" i="5"/>
  <c r="E116" i="5"/>
  <c r="F116" i="5"/>
  <c r="G116" i="5"/>
  <c r="H116" i="5"/>
  <c r="I116" i="5"/>
  <c r="J116" i="5"/>
  <c r="K116" i="5"/>
  <c r="L116" i="5"/>
  <c r="C117" i="5"/>
  <c r="D117" i="5"/>
  <c r="E117" i="5"/>
  <c r="F117" i="5"/>
  <c r="G117" i="5"/>
  <c r="H117" i="5"/>
  <c r="I117" i="5"/>
  <c r="J117" i="5"/>
  <c r="K117" i="5"/>
  <c r="L117" i="5"/>
  <c r="C118" i="5"/>
  <c r="D118" i="5"/>
  <c r="E118" i="5"/>
  <c r="F118" i="5"/>
  <c r="G118" i="5"/>
  <c r="H118" i="5"/>
  <c r="I118" i="5"/>
  <c r="J118" i="5"/>
  <c r="K118" i="5"/>
  <c r="L118" i="5"/>
  <c r="C119" i="5"/>
  <c r="D119" i="5"/>
  <c r="E119" i="5"/>
  <c r="F119" i="5"/>
  <c r="G119" i="5"/>
  <c r="H119" i="5"/>
  <c r="I119" i="5"/>
  <c r="J119" i="5"/>
  <c r="K119" i="5"/>
  <c r="L119" i="5"/>
  <c r="C120" i="5"/>
  <c r="D120" i="5"/>
  <c r="E120" i="5"/>
  <c r="F120" i="5"/>
  <c r="G120" i="5"/>
  <c r="H120" i="5"/>
  <c r="I120" i="5"/>
  <c r="J120" i="5"/>
  <c r="K120" i="5"/>
  <c r="L120" i="5"/>
  <c r="C121" i="5"/>
  <c r="D121" i="5"/>
  <c r="E121" i="5"/>
  <c r="F121" i="5"/>
  <c r="G121" i="5"/>
  <c r="H121" i="5"/>
  <c r="I121" i="5"/>
  <c r="J121" i="5"/>
  <c r="K121" i="5"/>
  <c r="L121" i="5"/>
  <c r="C122" i="5"/>
  <c r="D122" i="5"/>
  <c r="E122" i="5"/>
  <c r="F122" i="5"/>
  <c r="G122" i="5"/>
  <c r="H122" i="5"/>
  <c r="I122" i="5"/>
  <c r="J122" i="5"/>
  <c r="K122" i="5"/>
  <c r="L122" i="5"/>
  <c r="C123" i="5"/>
  <c r="D123" i="5"/>
  <c r="E123" i="5"/>
  <c r="F123" i="5"/>
  <c r="G123" i="5"/>
  <c r="H123" i="5"/>
  <c r="I123" i="5"/>
  <c r="J123" i="5"/>
  <c r="K123" i="5"/>
  <c r="L123" i="5"/>
  <c r="C124" i="5"/>
  <c r="D124" i="5"/>
  <c r="E124" i="5"/>
  <c r="F124" i="5"/>
  <c r="G124" i="5"/>
  <c r="H124" i="5"/>
  <c r="I124" i="5"/>
  <c r="J124" i="5"/>
  <c r="K124" i="5"/>
  <c r="L124" i="5"/>
  <c r="C125" i="5"/>
  <c r="D125" i="5"/>
  <c r="E125" i="5"/>
  <c r="F125" i="5"/>
  <c r="G125" i="5"/>
  <c r="H125" i="5"/>
  <c r="I125" i="5"/>
  <c r="J125" i="5"/>
  <c r="K125" i="5"/>
  <c r="L125" i="5"/>
  <c r="C126" i="5"/>
  <c r="D126" i="5"/>
  <c r="E126" i="5"/>
  <c r="F126" i="5"/>
  <c r="G126" i="5"/>
  <c r="H126" i="5"/>
  <c r="I126" i="5"/>
  <c r="J126" i="5"/>
  <c r="K126" i="5"/>
  <c r="L126" i="5"/>
  <c r="C127" i="5"/>
  <c r="D127" i="5"/>
  <c r="E127" i="5"/>
  <c r="F127" i="5"/>
  <c r="G127" i="5"/>
  <c r="H127" i="5"/>
  <c r="I127" i="5"/>
  <c r="J127" i="5"/>
  <c r="K127" i="5"/>
  <c r="L127" i="5"/>
  <c r="C128" i="5"/>
  <c r="D128" i="5"/>
  <c r="E128" i="5"/>
  <c r="F128" i="5"/>
  <c r="G128" i="5"/>
  <c r="H128" i="5"/>
  <c r="I128" i="5"/>
  <c r="J128" i="5"/>
  <c r="K128" i="5"/>
  <c r="L128" i="5"/>
  <c r="C129" i="5"/>
  <c r="D129" i="5"/>
  <c r="E129" i="5"/>
  <c r="F129" i="5"/>
  <c r="G129" i="5"/>
  <c r="H129" i="5"/>
  <c r="I129" i="5"/>
  <c r="J129" i="5"/>
  <c r="K129" i="5"/>
  <c r="L129" i="5"/>
  <c r="C130" i="5"/>
  <c r="D130" i="5"/>
  <c r="E130" i="5"/>
  <c r="F130" i="5"/>
  <c r="G130" i="5"/>
  <c r="H130" i="5"/>
  <c r="I130" i="5"/>
  <c r="J130" i="5"/>
  <c r="K130" i="5"/>
  <c r="L130" i="5"/>
  <c r="C131" i="5"/>
  <c r="D131" i="5"/>
  <c r="E131" i="5"/>
  <c r="F131" i="5"/>
  <c r="G131" i="5"/>
  <c r="H131" i="5"/>
  <c r="I131" i="5"/>
  <c r="J131" i="5"/>
  <c r="K131" i="5"/>
  <c r="L131" i="5"/>
  <c r="C132" i="5"/>
  <c r="D132" i="5"/>
  <c r="E132" i="5"/>
  <c r="F132" i="5"/>
  <c r="G132" i="5"/>
  <c r="H132" i="5"/>
  <c r="I132" i="5"/>
  <c r="J132" i="5"/>
  <c r="K132" i="5"/>
  <c r="L132" i="5"/>
  <c r="C133" i="5"/>
  <c r="D133" i="5"/>
  <c r="E133" i="5"/>
  <c r="F133" i="5"/>
  <c r="G133" i="5"/>
  <c r="H133" i="5"/>
  <c r="I133" i="5"/>
  <c r="J133" i="5"/>
  <c r="K133" i="5"/>
  <c r="L133" i="5"/>
  <c r="C134" i="5"/>
  <c r="D134" i="5"/>
  <c r="E134" i="5"/>
  <c r="F134" i="5"/>
  <c r="G134" i="5"/>
  <c r="H134" i="5"/>
  <c r="I134" i="5"/>
  <c r="J134" i="5"/>
  <c r="K134" i="5"/>
  <c r="L134" i="5"/>
  <c r="C135" i="5"/>
  <c r="D135" i="5"/>
  <c r="E135" i="5"/>
  <c r="F135" i="5"/>
  <c r="G135" i="5"/>
  <c r="H135" i="5"/>
  <c r="I135" i="5"/>
  <c r="J135" i="5"/>
  <c r="K135" i="5"/>
  <c r="L135" i="5"/>
  <c r="C136" i="5"/>
  <c r="D136" i="5"/>
  <c r="E136" i="5"/>
  <c r="F136" i="5"/>
  <c r="G136" i="5"/>
  <c r="H136" i="5"/>
  <c r="I136" i="5"/>
  <c r="J136" i="5"/>
  <c r="K136" i="5"/>
  <c r="L136" i="5"/>
  <c r="C137" i="5"/>
  <c r="D137" i="5"/>
  <c r="E137" i="5"/>
  <c r="F137" i="5"/>
  <c r="G137" i="5"/>
  <c r="H137" i="5"/>
  <c r="I137" i="5"/>
  <c r="J137" i="5"/>
  <c r="K137" i="5"/>
  <c r="L137" i="5"/>
  <c r="C138" i="5"/>
  <c r="D138" i="5"/>
  <c r="E138" i="5"/>
  <c r="F138" i="5"/>
  <c r="G138" i="5"/>
  <c r="H138" i="5"/>
  <c r="I138" i="5"/>
  <c r="J138" i="5"/>
  <c r="K138" i="5"/>
  <c r="L138" i="5"/>
  <c r="C139" i="5"/>
  <c r="D139" i="5"/>
  <c r="E139" i="5"/>
  <c r="F139" i="5"/>
  <c r="G139" i="5"/>
  <c r="H139" i="5"/>
  <c r="I139" i="5"/>
  <c r="J139" i="5"/>
  <c r="K139" i="5"/>
  <c r="L139" i="5"/>
  <c r="C140" i="5"/>
  <c r="D140" i="5"/>
  <c r="E140" i="5"/>
  <c r="F140" i="5"/>
  <c r="G140" i="5"/>
  <c r="H140" i="5"/>
  <c r="I140" i="5"/>
  <c r="J140" i="5"/>
  <c r="K140" i="5"/>
  <c r="L140" i="5"/>
  <c r="C141" i="5"/>
  <c r="D141" i="5"/>
  <c r="E141" i="5"/>
  <c r="F141" i="5"/>
  <c r="G141" i="5"/>
  <c r="H141" i="5"/>
  <c r="I141" i="5"/>
  <c r="J141" i="5"/>
  <c r="K141" i="5"/>
  <c r="L141" i="5"/>
  <c r="C142" i="5"/>
  <c r="D142" i="5"/>
  <c r="E142" i="5"/>
  <c r="F142" i="5"/>
  <c r="G142" i="5"/>
  <c r="H142" i="5"/>
  <c r="I142" i="5"/>
  <c r="J142" i="5"/>
  <c r="K142" i="5"/>
  <c r="L142" i="5"/>
  <c r="C143" i="5"/>
  <c r="D143" i="5"/>
  <c r="E143" i="5"/>
  <c r="F143" i="5"/>
  <c r="G143" i="5"/>
  <c r="H143" i="5"/>
  <c r="I143" i="5"/>
  <c r="J143" i="5"/>
  <c r="K143" i="5"/>
  <c r="L143" i="5"/>
  <c r="C144" i="5"/>
  <c r="D144" i="5"/>
  <c r="E144" i="5"/>
  <c r="F144" i="5"/>
  <c r="G144" i="5"/>
  <c r="H144" i="5"/>
  <c r="I144" i="5"/>
  <c r="J144" i="5"/>
  <c r="K144" i="5"/>
  <c r="L144" i="5"/>
  <c r="C145" i="5"/>
  <c r="D145" i="5"/>
  <c r="E145" i="5"/>
  <c r="F145" i="5"/>
  <c r="G145" i="5"/>
  <c r="H145" i="5"/>
  <c r="I145" i="5"/>
  <c r="J145" i="5"/>
  <c r="K145" i="5"/>
  <c r="L145" i="5"/>
  <c r="C146" i="5"/>
  <c r="D146" i="5"/>
  <c r="E146" i="5"/>
  <c r="F146" i="5"/>
  <c r="G146" i="5"/>
  <c r="H146" i="5"/>
  <c r="I146" i="5"/>
  <c r="J146" i="5"/>
  <c r="K146" i="5"/>
  <c r="L146" i="5"/>
  <c r="C147" i="5"/>
  <c r="D147" i="5"/>
  <c r="E147" i="5"/>
  <c r="F147" i="5"/>
  <c r="G147" i="5"/>
  <c r="H147" i="5"/>
  <c r="I147" i="5"/>
  <c r="J147" i="5"/>
  <c r="K147" i="5"/>
  <c r="L147" i="5"/>
  <c r="C148" i="5"/>
  <c r="D148" i="5"/>
  <c r="E148" i="5"/>
  <c r="F148" i="5"/>
  <c r="G148" i="5"/>
  <c r="H148" i="5"/>
  <c r="I148" i="5"/>
  <c r="J148" i="5"/>
  <c r="K148" i="5"/>
  <c r="L148" i="5"/>
  <c r="C149" i="5"/>
  <c r="D149" i="5"/>
  <c r="E149" i="5"/>
  <c r="F149" i="5"/>
  <c r="G149" i="5"/>
  <c r="H149" i="5"/>
  <c r="I149" i="5"/>
  <c r="J149" i="5"/>
  <c r="K149" i="5"/>
  <c r="L149" i="5"/>
  <c r="C150" i="5"/>
  <c r="D150" i="5"/>
  <c r="E150" i="5"/>
  <c r="F150" i="5"/>
  <c r="G150" i="5"/>
  <c r="H150" i="5"/>
  <c r="I150" i="5"/>
  <c r="J150" i="5"/>
  <c r="K150" i="5"/>
  <c r="L150" i="5"/>
  <c r="C151" i="5"/>
  <c r="D151" i="5"/>
  <c r="E151" i="5"/>
  <c r="F151" i="5"/>
  <c r="G151" i="5"/>
  <c r="H151" i="5"/>
  <c r="I151" i="5"/>
  <c r="J151" i="5"/>
  <c r="K151" i="5"/>
  <c r="L151" i="5"/>
  <c r="C152" i="5"/>
  <c r="D152" i="5"/>
  <c r="E152" i="5"/>
  <c r="F152" i="5"/>
  <c r="G152" i="5"/>
  <c r="H152" i="5"/>
  <c r="I152" i="5"/>
  <c r="J152" i="5"/>
  <c r="K152" i="5"/>
  <c r="L152" i="5"/>
  <c r="C153" i="5"/>
  <c r="D153" i="5"/>
  <c r="E153" i="5"/>
  <c r="F153" i="5"/>
  <c r="G153" i="5"/>
  <c r="H153" i="5"/>
  <c r="I153" i="5"/>
  <c r="J153" i="5"/>
  <c r="K153" i="5"/>
  <c r="L153" i="5"/>
  <c r="C154" i="5"/>
  <c r="D154" i="5"/>
  <c r="E154" i="5"/>
  <c r="F154" i="5"/>
  <c r="G154" i="5"/>
  <c r="H154" i="5"/>
  <c r="I154" i="5"/>
  <c r="J154" i="5"/>
  <c r="K154" i="5"/>
  <c r="L154" i="5"/>
  <c r="C155" i="5"/>
  <c r="D155" i="5"/>
  <c r="E155" i="5"/>
  <c r="F155" i="5"/>
  <c r="G155" i="5"/>
  <c r="H155" i="5"/>
  <c r="I155" i="5"/>
  <c r="J155" i="5"/>
  <c r="K155" i="5"/>
  <c r="L155" i="5"/>
  <c r="C156" i="5"/>
  <c r="D156" i="5"/>
  <c r="E156" i="5"/>
  <c r="F156" i="5"/>
  <c r="G156" i="5"/>
  <c r="H156" i="5"/>
  <c r="I156" i="5"/>
  <c r="J156" i="5"/>
  <c r="K156" i="5"/>
  <c r="L156" i="5"/>
  <c r="C157" i="5"/>
  <c r="D157" i="5"/>
  <c r="E157" i="5"/>
  <c r="F157" i="5"/>
  <c r="G157" i="5"/>
  <c r="H157" i="5"/>
  <c r="I157" i="5"/>
  <c r="J157" i="5"/>
  <c r="K157" i="5"/>
  <c r="L157" i="5"/>
  <c r="C158" i="5"/>
  <c r="D158" i="5"/>
  <c r="E158" i="5"/>
  <c r="F158" i="5"/>
  <c r="G158" i="5"/>
  <c r="H158" i="5"/>
  <c r="I158" i="5"/>
  <c r="J158" i="5"/>
  <c r="K158" i="5"/>
  <c r="L158" i="5"/>
  <c r="C159" i="5"/>
  <c r="D159" i="5"/>
  <c r="E159" i="5"/>
  <c r="F159" i="5"/>
  <c r="G159" i="5"/>
  <c r="H159" i="5"/>
  <c r="I159" i="5"/>
  <c r="J159" i="5"/>
  <c r="K159" i="5"/>
  <c r="L159" i="5"/>
  <c r="C160" i="5"/>
  <c r="D160" i="5"/>
  <c r="E160" i="5"/>
  <c r="F160" i="5"/>
  <c r="G160" i="5"/>
  <c r="H160" i="5"/>
  <c r="I160" i="5"/>
  <c r="J160" i="5"/>
  <c r="K160" i="5"/>
  <c r="L160" i="5"/>
  <c r="C161" i="5"/>
  <c r="D161" i="5"/>
  <c r="E161" i="5"/>
  <c r="F161" i="5"/>
  <c r="G161" i="5"/>
  <c r="H161" i="5"/>
  <c r="I161" i="5"/>
  <c r="J161" i="5"/>
  <c r="K161" i="5"/>
  <c r="L161" i="5"/>
  <c r="C162" i="5"/>
  <c r="D162" i="5"/>
  <c r="E162" i="5"/>
  <c r="F162" i="5"/>
  <c r="G162" i="5"/>
  <c r="H162" i="5"/>
  <c r="I162" i="5"/>
  <c r="J162" i="5"/>
  <c r="K162" i="5"/>
  <c r="L162" i="5"/>
  <c r="C163" i="5"/>
  <c r="D163" i="5"/>
  <c r="E163" i="5"/>
  <c r="F163" i="5"/>
  <c r="G163" i="5"/>
  <c r="H163" i="5"/>
  <c r="I163" i="5"/>
  <c r="J163" i="5"/>
  <c r="K163" i="5"/>
  <c r="L163" i="5"/>
  <c r="C164" i="5"/>
  <c r="D164" i="5"/>
  <c r="E164" i="5"/>
  <c r="F164" i="5"/>
  <c r="G164" i="5"/>
  <c r="H164" i="5"/>
  <c r="I164" i="5"/>
  <c r="J164" i="5"/>
  <c r="K164" i="5"/>
  <c r="L164" i="5"/>
  <c r="C165" i="5"/>
  <c r="D165" i="5"/>
  <c r="E165" i="5"/>
  <c r="F165" i="5"/>
  <c r="G165" i="5"/>
  <c r="H165" i="5"/>
  <c r="I165" i="5"/>
  <c r="J165" i="5"/>
  <c r="K165" i="5"/>
  <c r="L165" i="5"/>
  <c r="C166" i="5"/>
  <c r="D166" i="5"/>
  <c r="E166" i="5"/>
  <c r="F166" i="5"/>
  <c r="G166" i="5"/>
  <c r="H166" i="5"/>
  <c r="I166" i="5"/>
  <c r="J166" i="5"/>
  <c r="K166" i="5"/>
  <c r="L166" i="5"/>
  <c r="C167" i="5"/>
  <c r="D167" i="5"/>
  <c r="E167" i="5"/>
  <c r="F167" i="5"/>
  <c r="G167" i="5"/>
  <c r="H167" i="5"/>
  <c r="I167" i="5"/>
  <c r="J167" i="5"/>
  <c r="K167" i="5"/>
  <c r="L167" i="5"/>
  <c r="C168" i="5"/>
  <c r="D168" i="5"/>
  <c r="E168" i="5"/>
  <c r="F168" i="5"/>
  <c r="G168" i="5"/>
  <c r="H168" i="5"/>
  <c r="I168" i="5"/>
  <c r="J168" i="5"/>
  <c r="K168" i="5"/>
  <c r="L168" i="5"/>
  <c r="C169" i="5"/>
  <c r="D169" i="5"/>
  <c r="E169" i="5"/>
  <c r="F169" i="5"/>
  <c r="G169" i="5"/>
  <c r="H169" i="5"/>
  <c r="I169" i="5"/>
  <c r="J169" i="5"/>
  <c r="K169" i="5"/>
  <c r="L169" i="5"/>
  <c r="C170" i="5"/>
  <c r="D170" i="5"/>
  <c r="E170" i="5"/>
  <c r="F170" i="5"/>
  <c r="G170" i="5"/>
  <c r="H170" i="5"/>
  <c r="I170" i="5"/>
  <c r="J170" i="5"/>
  <c r="K170" i="5"/>
  <c r="L170" i="5"/>
  <c r="C171" i="5"/>
  <c r="D171" i="5"/>
  <c r="E171" i="5"/>
  <c r="F171" i="5"/>
  <c r="G171" i="5"/>
  <c r="H171" i="5"/>
  <c r="I171" i="5"/>
  <c r="J171" i="5"/>
  <c r="K171" i="5"/>
  <c r="L171" i="5"/>
  <c r="C172" i="5"/>
  <c r="D172" i="5"/>
  <c r="E172" i="5"/>
  <c r="F172" i="5"/>
  <c r="G172" i="5"/>
  <c r="H172" i="5"/>
  <c r="I172" i="5"/>
  <c r="J172" i="5"/>
  <c r="K172" i="5"/>
  <c r="L172" i="5"/>
  <c r="C173" i="5"/>
  <c r="D173" i="5"/>
  <c r="E173" i="5"/>
  <c r="F173" i="5"/>
  <c r="G173" i="5"/>
  <c r="H173" i="5"/>
  <c r="I173" i="5"/>
  <c r="J173" i="5"/>
  <c r="K173" i="5"/>
  <c r="L173" i="5"/>
  <c r="C174" i="5"/>
  <c r="D174" i="5"/>
  <c r="E174" i="5"/>
  <c r="F174" i="5"/>
  <c r="G174" i="5"/>
  <c r="H174" i="5"/>
  <c r="I174" i="5"/>
  <c r="J174" i="5"/>
  <c r="K174" i="5"/>
  <c r="L174" i="5"/>
  <c r="C175" i="5"/>
  <c r="D175" i="5"/>
  <c r="E175" i="5"/>
  <c r="F175" i="5"/>
  <c r="G175" i="5"/>
  <c r="H175" i="5"/>
  <c r="I175" i="5"/>
  <c r="J175" i="5"/>
  <c r="K175" i="5"/>
  <c r="L175" i="5"/>
  <c r="C176" i="5"/>
  <c r="D176" i="5"/>
  <c r="E176" i="5"/>
  <c r="F176" i="5"/>
  <c r="G176" i="5"/>
  <c r="H176" i="5"/>
  <c r="I176" i="5"/>
  <c r="J176" i="5"/>
  <c r="K176" i="5"/>
  <c r="L176" i="5"/>
  <c r="C177" i="5"/>
  <c r="D177" i="5"/>
  <c r="E177" i="5"/>
  <c r="F177" i="5"/>
  <c r="G177" i="5"/>
  <c r="H177" i="5"/>
  <c r="I177" i="5"/>
  <c r="J177" i="5"/>
  <c r="K177" i="5"/>
  <c r="L177" i="5"/>
  <c r="C178" i="5"/>
  <c r="D178" i="5"/>
  <c r="E178" i="5"/>
  <c r="F178" i="5"/>
  <c r="G178" i="5"/>
  <c r="H178" i="5"/>
  <c r="I178" i="5"/>
  <c r="J178" i="5"/>
  <c r="K178" i="5"/>
  <c r="L178" i="5"/>
  <c r="C179" i="5"/>
  <c r="D179" i="5"/>
  <c r="E179" i="5"/>
  <c r="F179" i="5"/>
  <c r="G179" i="5"/>
  <c r="H179" i="5"/>
  <c r="I179" i="5"/>
  <c r="J179" i="5"/>
  <c r="K179" i="5"/>
  <c r="L179" i="5"/>
  <c r="C180" i="5"/>
  <c r="D180" i="5"/>
  <c r="E180" i="5"/>
  <c r="F180" i="5"/>
  <c r="G180" i="5"/>
  <c r="H180" i="5"/>
  <c r="I180" i="5"/>
  <c r="J180" i="5"/>
  <c r="K180" i="5"/>
  <c r="L180" i="5"/>
  <c r="C181" i="5"/>
  <c r="D181" i="5"/>
  <c r="E181" i="5"/>
  <c r="F181" i="5"/>
  <c r="G181" i="5"/>
  <c r="H181" i="5"/>
  <c r="I181" i="5"/>
  <c r="J181" i="5"/>
  <c r="K181" i="5"/>
  <c r="L181" i="5"/>
  <c r="C182" i="5"/>
  <c r="D182" i="5"/>
  <c r="E182" i="5"/>
  <c r="F182" i="5"/>
  <c r="G182" i="5"/>
  <c r="H182" i="5"/>
  <c r="I182" i="5"/>
  <c r="J182" i="5"/>
  <c r="K182" i="5"/>
  <c r="L182" i="5"/>
  <c r="C183" i="5"/>
  <c r="D183" i="5"/>
  <c r="E183" i="5"/>
  <c r="F183" i="5"/>
  <c r="G183" i="5"/>
  <c r="H183" i="5"/>
  <c r="I183" i="5"/>
  <c r="J183" i="5"/>
  <c r="K183" i="5"/>
  <c r="L183" i="5"/>
  <c r="C184" i="5"/>
  <c r="D184" i="5"/>
  <c r="E184" i="5"/>
  <c r="F184" i="5"/>
  <c r="G184" i="5"/>
  <c r="H184" i="5"/>
  <c r="I184" i="5"/>
  <c r="J184" i="5"/>
  <c r="K184" i="5"/>
  <c r="L184" i="5"/>
  <c r="C185" i="5"/>
  <c r="D185" i="5"/>
  <c r="E185" i="5"/>
  <c r="F185" i="5"/>
  <c r="G185" i="5"/>
  <c r="H185" i="5"/>
  <c r="I185" i="5"/>
  <c r="J185" i="5"/>
  <c r="K185" i="5"/>
  <c r="L185" i="5"/>
  <c r="C186" i="5"/>
  <c r="D186" i="5"/>
  <c r="E186" i="5"/>
  <c r="F186" i="5"/>
  <c r="G186" i="5"/>
  <c r="H186" i="5"/>
  <c r="I186" i="5"/>
  <c r="J186" i="5"/>
  <c r="K186" i="5"/>
  <c r="L186" i="5"/>
  <c r="C187" i="5"/>
  <c r="D187" i="5"/>
  <c r="E187" i="5"/>
  <c r="F187" i="5"/>
  <c r="G187" i="5"/>
  <c r="H187" i="5"/>
  <c r="I187" i="5"/>
  <c r="J187" i="5"/>
  <c r="K187" i="5"/>
  <c r="L187" i="5"/>
  <c r="C188" i="5"/>
  <c r="D188" i="5"/>
  <c r="E188" i="5"/>
  <c r="F188" i="5"/>
  <c r="G188" i="5"/>
  <c r="H188" i="5"/>
  <c r="I188" i="5"/>
  <c r="J188" i="5"/>
  <c r="K188" i="5"/>
  <c r="L188" i="5"/>
  <c r="C189" i="5"/>
  <c r="D189" i="5"/>
  <c r="E189" i="5"/>
  <c r="F189" i="5"/>
  <c r="G189" i="5"/>
  <c r="H189" i="5"/>
  <c r="I189" i="5"/>
  <c r="J189" i="5"/>
  <c r="K189" i="5"/>
  <c r="L189" i="5"/>
  <c r="C190" i="5"/>
  <c r="D190" i="5"/>
  <c r="E190" i="5"/>
  <c r="F190" i="5"/>
  <c r="G190" i="5"/>
  <c r="H190" i="5"/>
  <c r="I190" i="5"/>
  <c r="J190" i="5"/>
  <c r="K190" i="5"/>
  <c r="L190" i="5"/>
  <c r="C191" i="5"/>
  <c r="D191" i="5"/>
  <c r="E191" i="5"/>
  <c r="F191" i="5"/>
  <c r="G191" i="5"/>
  <c r="H191" i="5"/>
  <c r="I191" i="5"/>
  <c r="J191" i="5"/>
  <c r="K191" i="5"/>
  <c r="L191" i="5"/>
  <c r="C192" i="5"/>
  <c r="D192" i="5"/>
  <c r="E192" i="5"/>
  <c r="F192" i="5"/>
  <c r="G192" i="5"/>
  <c r="H192" i="5"/>
  <c r="I192" i="5"/>
  <c r="J192" i="5"/>
  <c r="K192" i="5"/>
  <c r="L192" i="5"/>
  <c r="C193" i="5"/>
  <c r="D193" i="5"/>
  <c r="E193" i="5"/>
  <c r="F193" i="5"/>
  <c r="G193" i="5"/>
  <c r="H193" i="5"/>
  <c r="I193" i="5"/>
  <c r="J193" i="5"/>
  <c r="K193" i="5"/>
  <c r="L193" i="5"/>
  <c r="C194" i="5"/>
  <c r="D194" i="5"/>
  <c r="E194" i="5"/>
  <c r="F194" i="5"/>
  <c r="G194" i="5"/>
  <c r="H194" i="5"/>
  <c r="I194" i="5"/>
  <c r="J194" i="5"/>
  <c r="K194" i="5"/>
  <c r="L194" i="5"/>
  <c r="C195" i="5"/>
  <c r="D195" i="5"/>
  <c r="E195" i="5"/>
  <c r="F195" i="5"/>
  <c r="G195" i="5"/>
  <c r="H195" i="5"/>
  <c r="I195" i="5"/>
  <c r="J195" i="5"/>
  <c r="K195" i="5"/>
  <c r="L195" i="5"/>
  <c r="C196" i="5"/>
  <c r="D196" i="5"/>
  <c r="E196" i="5"/>
  <c r="F196" i="5"/>
  <c r="G196" i="5"/>
  <c r="H196" i="5"/>
  <c r="I196" i="5"/>
  <c r="J196" i="5"/>
  <c r="K196" i="5"/>
  <c r="L196" i="5"/>
  <c r="C197" i="5"/>
  <c r="D197" i="5"/>
  <c r="E197" i="5"/>
  <c r="F197" i="5"/>
  <c r="G197" i="5"/>
  <c r="H197" i="5"/>
  <c r="I197" i="5"/>
  <c r="J197" i="5"/>
  <c r="K197" i="5"/>
  <c r="L197" i="5"/>
  <c r="C198" i="5"/>
  <c r="D198" i="5"/>
  <c r="E198" i="5"/>
  <c r="F198" i="5"/>
  <c r="G198" i="5"/>
  <c r="H198" i="5"/>
  <c r="I198" i="5"/>
  <c r="J198" i="5"/>
  <c r="K198" i="5"/>
  <c r="L198" i="5"/>
  <c r="C199" i="5"/>
  <c r="D199" i="5"/>
  <c r="E199" i="5"/>
  <c r="F199" i="5"/>
  <c r="G199" i="5"/>
  <c r="H199" i="5"/>
  <c r="I199" i="5"/>
  <c r="J199" i="5"/>
  <c r="K199" i="5"/>
  <c r="L199" i="5"/>
  <c r="C200" i="5"/>
  <c r="D200" i="5"/>
  <c r="E200" i="5"/>
  <c r="F200" i="5"/>
  <c r="G200" i="5"/>
  <c r="H200" i="5"/>
  <c r="I200" i="5"/>
  <c r="J200" i="5"/>
  <c r="K200" i="5"/>
  <c r="L200" i="5"/>
  <c r="C201" i="5"/>
  <c r="D201" i="5"/>
  <c r="E201" i="5"/>
  <c r="F201" i="5"/>
  <c r="G201" i="5"/>
  <c r="H201" i="5"/>
  <c r="I201" i="5"/>
  <c r="J201" i="5"/>
  <c r="K201" i="5"/>
  <c r="L201" i="5"/>
  <c r="C202" i="5"/>
  <c r="D202" i="5"/>
  <c r="E202" i="5"/>
  <c r="F202" i="5"/>
  <c r="G202" i="5"/>
  <c r="H202" i="5"/>
  <c r="I202" i="5"/>
  <c r="J202" i="5"/>
  <c r="K202" i="5"/>
  <c r="L202" i="5"/>
  <c r="C203" i="5"/>
  <c r="D203" i="5"/>
  <c r="E203" i="5"/>
  <c r="F203" i="5"/>
  <c r="G203" i="5"/>
  <c r="H203" i="5"/>
  <c r="I203" i="5"/>
  <c r="J203" i="5"/>
  <c r="K203" i="5"/>
  <c r="L203" i="5"/>
  <c r="C204" i="5"/>
  <c r="D204" i="5"/>
  <c r="E204" i="5"/>
  <c r="F204" i="5"/>
  <c r="G204" i="5"/>
  <c r="H204" i="5"/>
  <c r="I204" i="5"/>
  <c r="J204" i="5"/>
  <c r="K204" i="5"/>
  <c r="L204" i="5"/>
  <c r="L5" i="5"/>
  <c r="K5" i="5"/>
  <c r="J5" i="5"/>
  <c r="I5" i="5"/>
  <c r="H5" i="5"/>
  <c r="G5" i="5"/>
  <c r="F5" i="5"/>
  <c r="E5" i="5"/>
  <c r="D5" i="5"/>
  <c r="C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5" i="5"/>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53" i="3"/>
  <c r="L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G22" i="3"/>
  <c r="J7" i="3"/>
  <c r="J8" i="3"/>
  <c r="J9" i="3"/>
  <c r="J10" i="3"/>
  <c r="J11" i="3"/>
  <c r="J12" i="3"/>
  <c r="J13" i="3"/>
  <c r="J14" i="3"/>
  <c r="J15" i="3"/>
  <c r="J16" i="3"/>
  <c r="J17" i="3"/>
  <c r="J18" i="3"/>
  <c r="J19" i="3"/>
  <c r="J20" i="3"/>
  <c r="J21" i="3"/>
  <c r="J6" i="3"/>
  <c r="J22" i="3" s="1"/>
  <c r="J26" i="3"/>
  <c r="H44" i="3"/>
  <c r="H43" i="3"/>
  <c r="H45" i="3" s="1"/>
  <c r="H41" i="3"/>
  <c r="G42" i="3"/>
  <c r="G47" i="3" s="1"/>
  <c r="G49" i="3" s="1"/>
  <c r="G45" i="3"/>
  <c r="H7" i="3"/>
  <c r="H8" i="3"/>
  <c r="H9" i="3"/>
  <c r="H10" i="3"/>
  <c r="H11" i="3"/>
  <c r="H12" i="3"/>
  <c r="H13" i="3"/>
  <c r="H14" i="3"/>
  <c r="H15" i="3"/>
  <c r="H16" i="3"/>
  <c r="H17" i="3"/>
  <c r="H18" i="3"/>
  <c r="H19" i="3"/>
  <c r="H20" i="3"/>
  <c r="H21" i="3"/>
  <c r="H6" i="3"/>
  <c r="H22" i="3" s="1"/>
  <c r="H26" i="3"/>
  <c r="H42" i="3" s="1"/>
  <c r="H47" i="3" s="1"/>
  <c r="H27" i="3"/>
  <c r="H28" i="3"/>
  <c r="H29" i="3"/>
  <c r="H30" i="3"/>
  <c r="H31" i="3"/>
  <c r="H32" i="3"/>
  <c r="H33" i="3"/>
  <c r="H34" i="3"/>
  <c r="H35" i="3"/>
  <c r="H36" i="3"/>
  <c r="H37" i="3"/>
  <c r="H38" i="3"/>
  <c r="H39" i="3"/>
  <c r="H40"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53" i="3"/>
  <c r="C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52" i="3"/>
  <c r="B51" i="3"/>
  <c r="A8" i="19"/>
  <c r="A9" i="19"/>
  <c r="A10" i="19"/>
  <c r="A11" i="19"/>
  <c r="A12" i="19"/>
  <c r="A13" i="19"/>
  <c r="A14" i="19"/>
  <c r="A15" i="19"/>
  <c r="A16" i="19"/>
  <c r="A17" i="19"/>
  <c r="A18" i="19"/>
  <c r="A19" i="19"/>
  <c r="A20" i="19"/>
  <c r="A21" i="19"/>
  <c r="A22" i="19"/>
  <c r="A23" i="19"/>
  <c r="A24" i="19"/>
  <c r="A25" i="19"/>
  <c r="A26" i="19"/>
  <c r="A27" i="19"/>
  <c r="A28" i="19"/>
  <c r="A29" i="19"/>
  <c r="A30" i="19"/>
  <c r="A31" i="19"/>
  <c r="A32" i="19"/>
  <c r="A33" i="19"/>
  <c r="A34" i="19"/>
  <c r="A35" i="19"/>
  <c r="A36" i="19"/>
  <c r="A37" i="19"/>
  <c r="A38" i="19"/>
  <c r="A39" i="19"/>
  <c r="A40" i="19"/>
  <c r="A41" i="19"/>
  <c r="A42" i="19"/>
  <c r="A43" i="19"/>
  <c r="A44" i="19"/>
  <c r="A45" i="19"/>
  <c r="A46" i="19"/>
  <c r="A47" i="19"/>
  <c r="A48" i="19"/>
  <c r="A49" i="19"/>
  <c r="A50" i="19"/>
  <c r="A51" i="19"/>
  <c r="A52" i="19"/>
  <c r="A53" i="19"/>
  <c r="A54" i="19"/>
  <c r="A55" i="19"/>
  <c r="A56" i="19"/>
  <c r="A57" i="19"/>
  <c r="A58" i="19"/>
  <c r="A59" i="19"/>
  <c r="A60" i="19"/>
  <c r="A61" i="19"/>
  <c r="A62" i="19"/>
  <c r="A63" i="19"/>
  <c r="A64" i="19"/>
  <c r="A65" i="19"/>
  <c r="A66" i="19"/>
  <c r="A67" i="19"/>
  <c r="A68" i="19"/>
  <c r="A69" i="19"/>
  <c r="A70" i="19"/>
  <c r="A71" i="19"/>
  <c r="A72" i="19"/>
  <c r="A73" i="19"/>
  <c r="A74" i="19"/>
  <c r="A75" i="19"/>
  <c r="A76" i="19"/>
  <c r="A77" i="19"/>
  <c r="A78" i="19"/>
  <c r="A79" i="19"/>
  <c r="A80" i="19"/>
  <c r="A81" i="19"/>
  <c r="A82" i="19"/>
  <c r="A83" i="19"/>
  <c r="A84" i="19"/>
  <c r="A85" i="19"/>
  <c r="A86" i="19"/>
  <c r="A87" i="19"/>
  <c r="A88" i="19"/>
  <c r="A89" i="19"/>
  <c r="A90" i="19"/>
  <c r="A91" i="19"/>
  <c r="A92" i="19"/>
  <c r="A93" i="19"/>
  <c r="A94" i="19"/>
  <c r="A95" i="19"/>
  <c r="A96" i="19"/>
  <c r="A97" i="19"/>
  <c r="A98" i="19"/>
  <c r="A99" i="19"/>
  <c r="A100" i="19"/>
  <c r="A101" i="19"/>
  <c r="A102" i="19"/>
  <c r="A103" i="19"/>
  <c r="A104" i="19"/>
  <c r="A105" i="19"/>
  <c r="A106" i="19"/>
  <c r="A107" i="19"/>
  <c r="A108" i="19"/>
  <c r="A109" i="19"/>
  <c r="A110" i="19"/>
  <c r="A111" i="19"/>
  <c r="A112" i="19"/>
  <c r="A113" i="19"/>
  <c r="A114" i="19"/>
  <c r="A115" i="19"/>
  <c r="A116" i="19"/>
  <c r="A117" i="19"/>
  <c r="A118" i="19"/>
  <c r="A119" i="19"/>
  <c r="A120" i="19"/>
  <c r="A121" i="19"/>
  <c r="A122" i="19"/>
  <c r="A123" i="19"/>
  <c r="A124" i="19"/>
  <c r="A125" i="19"/>
  <c r="A126" i="19"/>
  <c r="A127" i="19"/>
  <c r="A128" i="19"/>
  <c r="A129" i="19"/>
  <c r="A130" i="19"/>
  <c r="A131" i="19"/>
  <c r="A132" i="19"/>
  <c r="A133" i="19"/>
  <c r="A134" i="19"/>
  <c r="A135" i="19"/>
  <c r="A136" i="19"/>
  <c r="A137" i="19"/>
  <c r="A138" i="19"/>
  <c r="A139" i="19"/>
  <c r="A140" i="19"/>
  <c r="A141" i="19"/>
  <c r="A142" i="19"/>
  <c r="A143" i="19"/>
  <c r="A144" i="19"/>
  <c r="A145" i="19"/>
  <c r="A146" i="19"/>
  <c r="A147" i="19"/>
  <c r="A148" i="19"/>
  <c r="A149" i="19"/>
  <c r="A150" i="19"/>
  <c r="A151" i="19"/>
  <c r="A152" i="19"/>
  <c r="A153" i="19"/>
  <c r="A154" i="19"/>
  <c r="A155" i="19"/>
  <c r="A156" i="19"/>
  <c r="A157" i="19"/>
  <c r="A158" i="19"/>
  <c r="A159" i="19"/>
  <c r="A160" i="19"/>
  <c r="A161" i="19"/>
  <c r="A162" i="19"/>
  <c r="A163" i="19"/>
  <c r="A164" i="19"/>
  <c r="A165" i="19"/>
  <c r="A166" i="19"/>
  <c r="A167" i="19"/>
  <c r="A168" i="19"/>
  <c r="A169" i="19"/>
  <c r="A170" i="19"/>
  <c r="A171" i="19"/>
  <c r="A172" i="19"/>
  <c r="A173" i="19"/>
  <c r="A174" i="19"/>
  <c r="A175" i="19"/>
  <c r="A176" i="19"/>
  <c r="A177" i="19"/>
  <c r="A178" i="19"/>
  <c r="A179" i="19"/>
  <c r="A180" i="19"/>
  <c r="A181" i="19"/>
  <c r="A182" i="19"/>
  <c r="A183" i="19"/>
  <c r="A184" i="19"/>
  <c r="A185" i="19"/>
  <c r="A186" i="19"/>
  <c r="A187" i="19"/>
  <c r="A188" i="19"/>
  <c r="A189" i="19"/>
  <c r="A190" i="19"/>
  <c r="A191" i="19"/>
  <c r="A192" i="19"/>
  <c r="A193" i="19"/>
  <c r="A194" i="19"/>
  <c r="A195" i="19"/>
  <c r="A196" i="19"/>
  <c r="A197" i="19"/>
  <c r="A198" i="19"/>
  <c r="A199" i="19"/>
  <c r="A200" i="19"/>
  <c r="A201" i="19"/>
  <c r="A202" i="19"/>
  <c r="A203" i="19"/>
  <c r="A204" i="19"/>
  <c r="A205" i="19"/>
  <c r="A206" i="19"/>
  <c r="A207" i="19"/>
  <c r="A208" i="19"/>
  <c r="A209" i="19"/>
  <c r="A210" i="19"/>
  <c r="A211" i="19"/>
  <c r="A212" i="19"/>
  <c r="A213" i="19"/>
  <c r="A214" i="19"/>
  <c r="A215" i="19"/>
  <c r="A216" i="19"/>
  <c r="A217" i="19"/>
  <c r="A218" i="19"/>
  <c r="A219" i="19"/>
  <c r="A220" i="19"/>
  <c r="A221" i="19"/>
  <c r="A222" i="19"/>
  <c r="A223" i="19"/>
  <c r="A224" i="19"/>
  <c r="A225" i="19"/>
  <c r="A226" i="19"/>
  <c r="A227" i="19"/>
  <c r="A228" i="19"/>
  <c r="A229" i="19"/>
  <c r="A230" i="19"/>
  <c r="A231" i="19"/>
  <c r="A232" i="19"/>
  <c r="A233" i="19"/>
  <c r="A234" i="19"/>
  <c r="A235" i="19"/>
  <c r="A236" i="19"/>
  <c r="A237" i="19"/>
  <c r="A238" i="19"/>
  <c r="A239" i="19"/>
  <c r="A240" i="19"/>
  <c r="A241" i="19"/>
  <c r="A242" i="19"/>
  <c r="A243" i="19"/>
  <c r="A244" i="19"/>
  <c r="A245" i="19"/>
  <c r="A246" i="19"/>
  <c r="A247" i="19"/>
  <c r="A248" i="19"/>
  <c r="A249" i="19"/>
  <c r="A250" i="19"/>
  <c r="A251" i="19"/>
  <c r="A252" i="19"/>
  <c r="A253" i="19"/>
  <c r="A254" i="19"/>
  <c r="A255" i="19"/>
  <c r="A256" i="19"/>
  <c r="A257" i="19"/>
  <c r="A258" i="19"/>
  <c r="A259" i="19"/>
  <c r="A260" i="19"/>
  <c r="A261" i="19"/>
  <c r="A262" i="19"/>
  <c r="A263" i="19"/>
  <c r="A264" i="19"/>
  <c r="A265" i="19"/>
  <c r="A266" i="19"/>
  <c r="A267" i="19"/>
  <c r="A268" i="19"/>
  <c r="A269" i="19"/>
  <c r="A270" i="19"/>
  <c r="A271" i="19"/>
  <c r="A272" i="19"/>
  <c r="A273" i="19"/>
  <c r="A274" i="19"/>
  <c r="A275" i="19"/>
  <c r="A276" i="19"/>
  <c r="A277" i="19"/>
  <c r="A278" i="19"/>
  <c r="A279" i="19"/>
  <c r="A280" i="19"/>
  <c r="A281" i="19"/>
  <c r="A282" i="19"/>
  <c r="A283" i="19"/>
  <c r="A284" i="19"/>
  <c r="A285" i="19"/>
  <c r="A286" i="19"/>
  <c r="A287" i="19"/>
  <c r="A288" i="19"/>
  <c r="A289" i="19"/>
  <c r="A290" i="19"/>
  <c r="A291" i="19"/>
  <c r="A292" i="19"/>
  <c r="A293" i="19"/>
  <c r="A294" i="19"/>
  <c r="A295" i="19"/>
  <c r="A296" i="19"/>
  <c r="A297" i="19"/>
  <c r="A298" i="19"/>
  <c r="A299" i="19"/>
  <c r="A300" i="19"/>
  <c r="A301" i="19"/>
  <c r="A302" i="19"/>
  <c r="A303" i="19"/>
  <c r="A304" i="19"/>
  <c r="A305" i="19"/>
  <c r="A306" i="19"/>
  <c r="A7" i="19"/>
  <c r="A51" i="3"/>
  <c r="J44" i="3"/>
  <c r="J43" i="3"/>
  <c r="J41" i="3"/>
  <c r="J27" i="3"/>
  <c r="J28" i="3"/>
  <c r="J29" i="3"/>
  <c r="J30" i="3"/>
  <c r="J31" i="3"/>
  <c r="J32" i="3"/>
  <c r="J33" i="3"/>
  <c r="J34" i="3"/>
  <c r="J35" i="3"/>
  <c r="J36" i="3"/>
  <c r="J37" i="3"/>
  <c r="J38" i="3"/>
  <c r="J39" i="3"/>
  <c r="J40" i="3"/>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5" i="2"/>
  <c r="J4" i="2"/>
  <c r="D5" i="2"/>
  <c r="E5" i="2"/>
  <c r="F5" i="2"/>
  <c r="G5" i="2"/>
  <c r="H5" i="2"/>
  <c r="I5" i="2"/>
  <c r="D6" i="2"/>
  <c r="E6" i="2"/>
  <c r="F6" i="2"/>
  <c r="G6" i="2"/>
  <c r="H6" i="2"/>
  <c r="I6" i="2"/>
  <c r="D7" i="2"/>
  <c r="E7" i="2"/>
  <c r="F7" i="2"/>
  <c r="G7" i="2"/>
  <c r="H7" i="2"/>
  <c r="I7" i="2"/>
  <c r="D8" i="2"/>
  <c r="E8" i="2"/>
  <c r="F8" i="2"/>
  <c r="G8" i="2"/>
  <c r="H8" i="2"/>
  <c r="I8" i="2"/>
  <c r="D9" i="2"/>
  <c r="E9" i="2"/>
  <c r="F9" i="2"/>
  <c r="G9" i="2"/>
  <c r="H9" i="2"/>
  <c r="I9" i="2"/>
  <c r="D10" i="2"/>
  <c r="E10" i="2"/>
  <c r="F10" i="2"/>
  <c r="G10" i="2"/>
  <c r="H10" i="2"/>
  <c r="I10" i="2"/>
  <c r="D11" i="2"/>
  <c r="E11" i="2"/>
  <c r="F11" i="2"/>
  <c r="G11" i="2"/>
  <c r="H11" i="2"/>
  <c r="I11" i="2"/>
  <c r="D12" i="2"/>
  <c r="E12" i="2"/>
  <c r="F12" i="2"/>
  <c r="G12" i="2"/>
  <c r="H12" i="2"/>
  <c r="I12" i="2"/>
  <c r="D13" i="2"/>
  <c r="E13" i="2"/>
  <c r="F13" i="2"/>
  <c r="G13" i="2"/>
  <c r="H13" i="2"/>
  <c r="I13" i="2"/>
  <c r="D14" i="2"/>
  <c r="E14" i="2"/>
  <c r="F14" i="2"/>
  <c r="G14" i="2"/>
  <c r="H14" i="2"/>
  <c r="I14" i="2"/>
  <c r="D15" i="2"/>
  <c r="E15" i="2"/>
  <c r="F15" i="2"/>
  <c r="G15" i="2"/>
  <c r="H15" i="2"/>
  <c r="I15" i="2"/>
  <c r="D16" i="2"/>
  <c r="E16" i="2"/>
  <c r="F16" i="2"/>
  <c r="G16" i="2"/>
  <c r="H16" i="2"/>
  <c r="I16" i="2"/>
  <c r="D17" i="2"/>
  <c r="E17" i="2"/>
  <c r="F17" i="2"/>
  <c r="G17" i="2"/>
  <c r="H17" i="2"/>
  <c r="I17" i="2"/>
  <c r="D18" i="2"/>
  <c r="E18" i="2"/>
  <c r="F18" i="2"/>
  <c r="G18" i="2"/>
  <c r="H18" i="2"/>
  <c r="I18" i="2"/>
  <c r="D19" i="2"/>
  <c r="E19" i="2"/>
  <c r="F19" i="2"/>
  <c r="G19" i="2"/>
  <c r="H19" i="2"/>
  <c r="I19" i="2"/>
  <c r="D20" i="2"/>
  <c r="E20" i="2"/>
  <c r="F20" i="2"/>
  <c r="G20" i="2"/>
  <c r="H20" i="2"/>
  <c r="I20" i="2"/>
  <c r="D21" i="2"/>
  <c r="E21" i="2"/>
  <c r="F21" i="2"/>
  <c r="G21" i="2"/>
  <c r="H21" i="2"/>
  <c r="I21" i="2"/>
  <c r="D22" i="2"/>
  <c r="E22" i="2"/>
  <c r="F22" i="2"/>
  <c r="G22" i="2"/>
  <c r="H22" i="2"/>
  <c r="I22" i="2"/>
  <c r="D23" i="2"/>
  <c r="E23" i="2"/>
  <c r="F23" i="2"/>
  <c r="G23" i="2"/>
  <c r="H23" i="2"/>
  <c r="I23" i="2"/>
  <c r="D24" i="2"/>
  <c r="E24" i="2"/>
  <c r="F24" i="2"/>
  <c r="G24" i="2"/>
  <c r="H24" i="2"/>
  <c r="I24" i="2"/>
  <c r="D25" i="2"/>
  <c r="E25" i="2"/>
  <c r="F25" i="2"/>
  <c r="G25" i="2"/>
  <c r="H25" i="2"/>
  <c r="I25" i="2"/>
  <c r="D26" i="2"/>
  <c r="E26" i="2"/>
  <c r="F26" i="2"/>
  <c r="G26" i="2"/>
  <c r="H26" i="2"/>
  <c r="I26" i="2"/>
  <c r="D27" i="2"/>
  <c r="E27" i="2"/>
  <c r="F27" i="2"/>
  <c r="G27" i="2"/>
  <c r="H27" i="2"/>
  <c r="I27" i="2"/>
  <c r="D28" i="2"/>
  <c r="E28" i="2"/>
  <c r="F28" i="2"/>
  <c r="G28" i="2"/>
  <c r="H28" i="2"/>
  <c r="I28" i="2"/>
  <c r="D29" i="2"/>
  <c r="E29" i="2"/>
  <c r="F29" i="2"/>
  <c r="G29" i="2"/>
  <c r="H29" i="2"/>
  <c r="I29" i="2"/>
  <c r="D30" i="2"/>
  <c r="E30" i="2"/>
  <c r="F30" i="2"/>
  <c r="G30" i="2"/>
  <c r="H30" i="2"/>
  <c r="I30" i="2"/>
  <c r="D31" i="2"/>
  <c r="E31" i="2"/>
  <c r="F31" i="2"/>
  <c r="G31" i="2"/>
  <c r="H31" i="2"/>
  <c r="I31" i="2"/>
  <c r="D32" i="2"/>
  <c r="E32" i="2"/>
  <c r="F32" i="2"/>
  <c r="G32" i="2"/>
  <c r="H32" i="2"/>
  <c r="I32" i="2"/>
  <c r="D33" i="2"/>
  <c r="E33" i="2"/>
  <c r="F33" i="2"/>
  <c r="G33" i="2"/>
  <c r="H33" i="2"/>
  <c r="I33" i="2"/>
  <c r="D34" i="2"/>
  <c r="E34" i="2"/>
  <c r="F34" i="2"/>
  <c r="G34" i="2"/>
  <c r="H34" i="2"/>
  <c r="I34" i="2"/>
  <c r="D35" i="2"/>
  <c r="E35" i="2"/>
  <c r="F35" i="2"/>
  <c r="G35" i="2"/>
  <c r="H35" i="2"/>
  <c r="I35" i="2"/>
  <c r="D36" i="2"/>
  <c r="E36" i="2"/>
  <c r="F36" i="2"/>
  <c r="G36" i="2"/>
  <c r="H36" i="2"/>
  <c r="I36" i="2"/>
  <c r="D37" i="2"/>
  <c r="E37" i="2"/>
  <c r="F37" i="2"/>
  <c r="G37" i="2"/>
  <c r="H37" i="2"/>
  <c r="I37" i="2"/>
  <c r="D38" i="2"/>
  <c r="E38" i="2"/>
  <c r="F38" i="2"/>
  <c r="G38" i="2"/>
  <c r="H38" i="2"/>
  <c r="I38" i="2"/>
  <c r="D39" i="2"/>
  <c r="E39" i="2"/>
  <c r="F39" i="2"/>
  <c r="G39" i="2"/>
  <c r="H39" i="2"/>
  <c r="I39" i="2"/>
  <c r="D40" i="2"/>
  <c r="E40" i="2"/>
  <c r="F40" i="2"/>
  <c r="G40" i="2"/>
  <c r="H40" i="2"/>
  <c r="I40" i="2"/>
  <c r="D41" i="2"/>
  <c r="E41" i="2"/>
  <c r="F41" i="2"/>
  <c r="G41" i="2"/>
  <c r="H41" i="2"/>
  <c r="I41" i="2"/>
  <c r="D42" i="2"/>
  <c r="E42" i="2"/>
  <c r="F42" i="2"/>
  <c r="G42" i="2"/>
  <c r="H42" i="2"/>
  <c r="I42" i="2"/>
  <c r="D43" i="2"/>
  <c r="E43" i="2"/>
  <c r="F43" i="2"/>
  <c r="G43" i="2"/>
  <c r="H43" i="2"/>
  <c r="I43" i="2"/>
  <c r="D44" i="2"/>
  <c r="E44" i="2"/>
  <c r="F44" i="2"/>
  <c r="G44" i="2"/>
  <c r="H44" i="2"/>
  <c r="I44" i="2"/>
  <c r="D45" i="2"/>
  <c r="E45" i="2"/>
  <c r="F45" i="2"/>
  <c r="G45" i="2"/>
  <c r="H45" i="2"/>
  <c r="I45" i="2"/>
  <c r="D46" i="2"/>
  <c r="E46" i="2"/>
  <c r="F46" i="2"/>
  <c r="G46" i="2"/>
  <c r="H46" i="2"/>
  <c r="I46" i="2"/>
  <c r="D47" i="2"/>
  <c r="E47" i="2"/>
  <c r="F47" i="2"/>
  <c r="G47" i="2"/>
  <c r="H47" i="2"/>
  <c r="I47" i="2"/>
  <c r="D48" i="2"/>
  <c r="E48" i="2"/>
  <c r="F48" i="2"/>
  <c r="G48" i="2"/>
  <c r="H48" i="2"/>
  <c r="I48" i="2"/>
  <c r="D49" i="2"/>
  <c r="E49" i="2"/>
  <c r="F49" i="2"/>
  <c r="G49" i="2"/>
  <c r="H49" i="2"/>
  <c r="I49" i="2"/>
  <c r="D50" i="2"/>
  <c r="E50" i="2"/>
  <c r="F50" i="2"/>
  <c r="G50" i="2"/>
  <c r="H50" i="2"/>
  <c r="I50" i="2"/>
  <c r="D51" i="2"/>
  <c r="E51" i="2"/>
  <c r="F51" i="2"/>
  <c r="G51" i="2"/>
  <c r="H51" i="2"/>
  <c r="I51" i="2"/>
  <c r="D52" i="2"/>
  <c r="E52" i="2"/>
  <c r="F52" i="2"/>
  <c r="G52" i="2"/>
  <c r="H52" i="2"/>
  <c r="I52" i="2"/>
  <c r="D53" i="2"/>
  <c r="E53" i="2"/>
  <c r="F53" i="2"/>
  <c r="G53" i="2"/>
  <c r="H53" i="2"/>
  <c r="I53" i="2"/>
  <c r="D54" i="2"/>
  <c r="E54" i="2"/>
  <c r="F54" i="2"/>
  <c r="G54" i="2"/>
  <c r="H54" i="2"/>
  <c r="I54" i="2"/>
  <c r="D55" i="2"/>
  <c r="E55" i="2"/>
  <c r="F55" i="2"/>
  <c r="G55" i="2"/>
  <c r="H55" i="2"/>
  <c r="I55" i="2"/>
  <c r="D56" i="2"/>
  <c r="E56" i="2"/>
  <c r="F56" i="2"/>
  <c r="G56" i="2"/>
  <c r="H56" i="2"/>
  <c r="I56" i="2"/>
  <c r="D57" i="2"/>
  <c r="E57" i="2"/>
  <c r="F57" i="2"/>
  <c r="G57" i="2"/>
  <c r="H57" i="2"/>
  <c r="I57" i="2"/>
  <c r="D58" i="2"/>
  <c r="E58" i="2"/>
  <c r="F58" i="2"/>
  <c r="G58" i="2"/>
  <c r="H58" i="2"/>
  <c r="I58" i="2"/>
  <c r="D59" i="2"/>
  <c r="E59" i="2"/>
  <c r="F59" i="2"/>
  <c r="G59" i="2"/>
  <c r="H59" i="2"/>
  <c r="I59" i="2"/>
  <c r="D60" i="2"/>
  <c r="E60" i="2"/>
  <c r="F60" i="2"/>
  <c r="G60" i="2"/>
  <c r="H60" i="2"/>
  <c r="I60" i="2"/>
  <c r="D61" i="2"/>
  <c r="E61" i="2"/>
  <c r="F61" i="2"/>
  <c r="G61" i="2"/>
  <c r="H61" i="2"/>
  <c r="I61" i="2"/>
  <c r="D62" i="2"/>
  <c r="E62" i="2"/>
  <c r="F62" i="2"/>
  <c r="G62" i="2"/>
  <c r="H62" i="2"/>
  <c r="I62" i="2"/>
  <c r="D63" i="2"/>
  <c r="E63" i="2"/>
  <c r="F63" i="2"/>
  <c r="G63" i="2"/>
  <c r="H63" i="2"/>
  <c r="I63" i="2"/>
  <c r="D64" i="2"/>
  <c r="E64" i="2"/>
  <c r="F64" i="2"/>
  <c r="G64" i="2"/>
  <c r="H64" i="2"/>
  <c r="I64" i="2"/>
  <c r="D65" i="2"/>
  <c r="E65" i="2"/>
  <c r="F65" i="2"/>
  <c r="G65" i="2"/>
  <c r="H65" i="2"/>
  <c r="I65" i="2"/>
  <c r="D66" i="2"/>
  <c r="E66" i="2"/>
  <c r="F66" i="2"/>
  <c r="G66" i="2"/>
  <c r="H66" i="2"/>
  <c r="I66" i="2"/>
  <c r="D67" i="2"/>
  <c r="E67" i="2"/>
  <c r="F67" i="2"/>
  <c r="G67" i="2"/>
  <c r="H67" i="2"/>
  <c r="I67" i="2"/>
  <c r="D68" i="2"/>
  <c r="E68" i="2"/>
  <c r="F68" i="2"/>
  <c r="G68" i="2"/>
  <c r="H68" i="2"/>
  <c r="I68" i="2"/>
  <c r="D69" i="2"/>
  <c r="E69" i="2"/>
  <c r="F69" i="2"/>
  <c r="G69" i="2"/>
  <c r="H69" i="2"/>
  <c r="I69" i="2"/>
  <c r="D70" i="2"/>
  <c r="E70" i="2"/>
  <c r="F70" i="2"/>
  <c r="G70" i="2"/>
  <c r="H70" i="2"/>
  <c r="I70" i="2"/>
  <c r="D71" i="2"/>
  <c r="E71" i="2"/>
  <c r="F71" i="2"/>
  <c r="G71" i="2"/>
  <c r="H71" i="2"/>
  <c r="I71" i="2"/>
  <c r="D72" i="2"/>
  <c r="E72" i="2"/>
  <c r="F72" i="2"/>
  <c r="G72" i="2"/>
  <c r="H72" i="2"/>
  <c r="I72" i="2"/>
  <c r="D73" i="2"/>
  <c r="E73" i="2"/>
  <c r="F73" i="2"/>
  <c r="G73" i="2"/>
  <c r="H73" i="2"/>
  <c r="I73" i="2"/>
  <c r="D74" i="2"/>
  <c r="E74" i="2"/>
  <c r="F74" i="2"/>
  <c r="G74" i="2"/>
  <c r="H74" i="2"/>
  <c r="I74" i="2"/>
  <c r="D75" i="2"/>
  <c r="E75" i="2"/>
  <c r="F75" i="2"/>
  <c r="G75" i="2"/>
  <c r="H75" i="2"/>
  <c r="I75" i="2"/>
  <c r="D76" i="2"/>
  <c r="E76" i="2"/>
  <c r="F76" i="2"/>
  <c r="G76" i="2"/>
  <c r="H76" i="2"/>
  <c r="I76" i="2"/>
  <c r="D77" i="2"/>
  <c r="E77" i="2"/>
  <c r="F77" i="2"/>
  <c r="G77" i="2"/>
  <c r="H77" i="2"/>
  <c r="I77" i="2"/>
  <c r="D78" i="2"/>
  <c r="E78" i="2"/>
  <c r="F78" i="2"/>
  <c r="G78" i="2"/>
  <c r="H78" i="2"/>
  <c r="I78" i="2"/>
  <c r="D79" i="2"/>
  <c r="E79" i="2"/>
  <c r="F79" i="2"/>
  <c r="G79" i="2"/>
  <c r="H79" i="2"/>
  <c r="I79" i="2"/>
  <c r="D80" i="2"/>
  <c r="E80" i="2"/>
  <c r="F80" i="2"/>
  <c r="G80" i="2"/>
  <c r="H80" i="2"/>
  <c r="I80" i="2"/>
  <c r="D81" i="2"/>
  <c r="E81" i="2"/>
  <c r="F81" i="2"/>
  <c r="G81" i="2"/>
  <c r="H81" i="2"/>
  <c r="I81" i="2"/>
  <c r="D82" i="2"/>
  <c r="E82" i="2"/>
  <c r="F82" i="2"/>
  <c r="G82" i="2"/>
  <c r="H82" i="2"/>
  <c r="I82" i="2"/>
  <c r="D83" i="2"/>
  <c r="E83" i="2"/>
  <c r="F83" i="2"/>
  <c r="G83" i="2"/>
  <c r="H83" i="2"/>
  <c r="I83" i="2"/>
  <c r="D84" i="2"/>
  <c r="E84" i="2"/>
  <c r="F84" i="2"/>
  <c r="G84" i="2"/>
  <c r="H84" i="2"/>
  <c r="I84" i="2"/>
  <c r="D85" i="2"/>
  <c r="E85" i="2"/>
  <c r="F85" i="2"/>
  <c r="G85" i="2"/>
  <c r="H85" i="2"/>
  <c r="I85" i="2"/>
  <c r="D86" i="2"/>
  <c r="E86" i="2"/>
  <c r="F86" i="2"/>
  <c r="G86" i="2"/>
  <c r="H86" i="2"/>
  <c r="I86" i="2"/>
  <c r="D87" i="2"/>
  <c r="E87" i="2"/>
  <c r="F87" i="2"/>
  <c r="G87" i="2"/>
  <c r="H87" i="2"/>
  <c r="I87" i="2"/>
  <c r="D88" i="2"/>
  <c r="E88" i="2"/>
  <c r="F88" i="2"/>
  <c r="G88" i="2"/>
  <c r="H88" i="2"/>
  <c r="I88" i="2"/>
  <c r="D89" i="2"/>
  <c r="E89" i="2"/>
  <c r="F89" i="2"/>
  <c r="G89" i="2"/>
  <c r="H89" i="2"/>
  <c r="I89" i="2"/>
  <c r="D90" i="2"/>
  <c r="E90" i="2"/>
  <c r="F90" i="2"/>
  <c r="G90" i="2"/>
  <c r="H90" i="2"/>
  <c r="I90" i="2"/>
  <c r="D91" i="2"/>
  <c r="E91" i="2"/>
  <c r="F91" i="2"/>
  <c r="G91" i="2"/>
  <c r="H91" i="2"/>
  <c r="I91" i="2"/>
  <c r="D92" i="2"/>
  <c r="E92" i="2"/>
  <c r="F92" i="2"/>
  <c r="G92" i="2"/>
  <c r="H92" i="2"/>
  <c r="I92" i="2"/>
  <c r="D93" i="2"/>
  <c r="E93" i="2"/>
  <c r="F93" i="2"/>
  <c r="G93" i="2"/>
  <c r="H93" i="2"/>
  <c r="I93" i="2"/>
  <c r="D94" i="2"/>
  <c r="E94" i="2"/>
  <c r="F94" i="2"/>
  <c r="G94" i="2"/>
  <c r="H94" i="2"/>
  <c r="I94" i="2"/>
  <c r="D95" i="2"/>
  <c r="E95" i="2"/>
  <c r="F95" i="2"/>
  <c r="G95" i="2"/>
  <c r="H95" i="2"/>
  <c r="I95" i="2"/>
  <c r="D96" i="2"/>
  <c r="E96" i="2"/>
  <c r="F96" i="2"/>
  <c r="G96" i="2"/>
  <c r="H96" i="2"/>
  <c r="I96" i="2"/>
  <c r="D97" i="2"/>
  <c r="E97" i="2"/>
  <c r="F97" i="2"/>
  <c r="G97" i="2"/>
  <c r="H97" i="2"/>
  <c r="I97" i="2"/>
  <c r="D98" i="2"/>
  <c r="E98" i="2"/>
  <c r="F98" i="2"/>
  <c r="G98" i="2"/>
  <c r="H98" i="2"/>
  <c r="I98" i="2"/>
  <c r="D99" i="2"/>
  <c r="E99" i="2"/>
  <c r="F99" i="2"/>
  <c r="G99" i="2"/>
  <c r="H99" i="2"/>
  <c r="I99" i="2"/>
  <c r="D100" i="2"/>
  <c r="E100" i="2"/>
  <c r="F100" i="2"/>
  <c r="G100" i="2"/>
  <c r="H100" i="2"/>
  <c r="I100" i="2"/>
  <c r="D101" i="2"/>
  <c r="E101" i="2"/>
  <c r="F101" i="2"/>
  <c r="G101" i="2"/>
  <c r="H101" i="2"/>
  <c r="I101" i="2"/>
  <c r="D102" i="2"/>
  <c r="E102" i="2"/>
  <c r="F102" i="2"/>
  <c r="G102" i="2"/>
  <c r="H102" i="2"/>
  <c r="I102" i="2"/>
  <c r="D103" i="2"/>
  <c r="E103" i="2"/>
  <c r="F103" i="2"/>
  <c r="G103" i="2"/>
  <c r="H103" i="2"/>
  <c r="I103" i="2"/>
  <c r="D104" i="2"/>
  <c r="E104" i="2"/>
  <c r="F104" i="2"/>
  <c r="G104" i="2"/>
  <c r="H104" i="2"/>
  <c r="I104" i="2"/>
  <c r="D105" i="2"/>
  <c r="E105" i="2"/>
  <c r="F105" i="2"/>
  <c r="G105" i="2"/>
  <c r="H105" i="2"/>
  <c r="I105" i="2"/>
  <c r="D106" i="2"/>
  <c r="E106" i="2"/>
  <c r="F106" i="2"/>
  <c r="G106" i="2"/>
  <c r="H106" i="2"/>
  <c r="I106" i="2"/>
  <c r="D107" i="2"/>
  <c r="E107" i="2"/>
  <c r="F107" i="2"/>
  <c r="G107" i="2"/>
  <c r="H107" i="2"/>
  <c r="I107" i="2"/>
  <c r="D108" i="2"/>
  <c r="E108" i="2"/>
  <c r="F108" i="2"/>
  <c r="G108" i="2"/>
  <c r="H108" i="2"/>
  <c r="I108" i="2"/>
  <c r="D109" i="2"/>
  <c r="E109" i="2"/>
  <c r="F109" i="2"/>
  <c r="G109" i="2"/>
  <c r="H109" i="2"/>
  <c r="I109" i="2"/>
  <c r="D110" i="2"/>
  <c r="E110" i="2"/>
  <c r="F110" i="2"/>
  <c r="G110" i="2"/>
  <c r="H110" i="2"/>
  <c r="I110" i="2"/>
  <c r="D111" i="2"/>
  <c r="E111" i="2"/>
  <c r="F111" i="2"/>
  <c r="G111" i="2"/>
  <c r="H111" i="2"/>
  <c r="I111" i="2"/>
  <c r="D112" i="2"/>
  <c r="E112" i="2"/>
  <c r="F112" i="2"/>
  <c r="G112" i="2"/>
  <c r="H112" i="2"/>
  <c r="I112" i="2"/>
  <c r="D113" i="2"/>
  <c r="E113" i="2"/>
  <c r="F113" i="2"/>
  <c r="G113" i="2"/>
  <c r="H113" i="2"/>
  <c r="I113" i="2"/>
  <c r="D114" i="2"/>
  <c r="E114" i="2"/>
  <c r="F114" i="2"/>
  <c r="G114" i="2"/>
  <c r="H114" i="2"/>
  <c r="I114" i="2"/>
  <c r="D115" i="2"/>
  <c r="E115" i="2"/>
  <c r="F115" i="2"/>
  <c r="G115" i="2"/>
  <c r="H115" i="2"/>
  <c r="I115" i="2"/>
  <c r="D116" i="2"/>
  <c r="E116" i="2"/>
  <c r="F116" i="2"/>
  <c r="G116" i="2"/>
  <c r="H116" i="2"/>
  <c r="I116" i="2"/>
  <c r="D117" i="2"/>
  <c r="E117" i="2"/>
  <c r="F117" i="2"/>
  <c r="G117" i="2"/>
  <c r="H117" i="2"/>
  <c r="I117" i="2"/>
  <c r="D118" i="2"/>
  <c r="E118" i="2"/>
  <c r="F118" i="2"/>
  <c r="G118" i="2"/>
  <c r="H118" i="2"/>
  <c r="I118" i="2"/>
  <c r="D119" i="2"/>
  <c r="E119" i="2"/>
  <c r="F119" i="2"/>
  <c r="G119" i="2"/>
  <c r="H119" i="2"/>
  <c r="I119" i="2"/>
  <c r="D120" i="2"/>
  <c r="E120" i="2"/>
  <c r="F120" i="2"/>
  <c r="G120" i="2"/>
  <c r="H120" i="2"/>
  <c r="I120" i="2"/>
  <c r="D121" i="2"/>
  <c r="E121" i="2"/>
  <c r="F121" i="2"/>
  <c r="G121" i="2"/>
  <c r="H121" i="2"/>
  <c r="I121" i="2"/>
  <c r="D122" i="2"/>
  <c r="E122" i="2"/>
  <c r="F122" i="2"/>
  <c r="G122" i="2"/>
  <c r="H122" i="2"/>
  <c r="I122" i="2"/>
  <c r="D123" i="2"/>
  <c r="E123" i="2"/>
  <c r="F123" i="2"/>
  <c r="G123" i="2"/>
  <c r="H123" i="2"/>
  <c r="I123" i="2"/>
  <c r="D124" i="2"/>
  <c r="E124" i="2"/>
  <c r="F124" i="2"/>
  <c r="G124" i="2"/>
  <c r="H124" i="2"/>
  <c r="I124" i="2"/>
  <c r="D125" i="2"/>
  <c r="E125" i="2"/>
  <c r="F125" i="2"/>
  <c r="G125" i="2"/>
  <c r="H125" i="2"/>
  <c r="I125" i="2"/>
  <c r="D126" i="2"/>
  <c r="E126" i="2"/>
  <c r="F126" i="2"/>
  <c r="G126" i="2"/>
  <c r="H126" i="2"/>
  <c r="I126" i="2"/>
  <c r="D127" i="2"/>
  <c r="E127" i="2"/>
  <c r="F127" i="2"/>
  <c r="G127" i="2"/>
  <c r="H127" i="2"/>
  <c r="I127" i="2"/>
  <c r="D128" i="2"/>
  <c r="E128" i="2"/>
  <c r="F128" i="2"/>
  <c r="G128" i="2"/>
  <c r="H128" i="2"/>
  <c r="I128" i="2"/>
  <c r="D129" i="2"/>
  <c r="E129" i="2"/>
  <c r="F129" i="2"/>
  <c r="G129" i="2"/>
  <c r="H129" i="2"/>
  <c r="I129" i="2"/>
  <c r="D130" i="2"/>
  <c r="E130" i="2"/>
  <c r="F130" i="2"/>
  <c r="G130" i="2"/>
  <c r="H130" i="2"/>
  <c r="I130" i="2"/>
  <c r="D131" i="2"/>
  <c r="E131" i="2"/>
  <c r="F131" i="2"/>
  <c r="G131" i="2"/>
  <c r="H131" i="2"/>
  <c r="I131" i="2"/>
  <c r="D132" i="2"/>
  <c r="E132" i="2"/>
  <c r="F132" i="2"/>
  <c r="G132" i="2"/>
  <c r="H132" i="2"/>
  <c r="I132" i="2"/>
  <c r="D133" i="2"/>
  <c r="E133" i="2"/>
  <c r="F133" i="2"/>
  <c r="G133" i="2"/>
  <c r="H133" i="2"/>
  <c r="I133" i="2"/>
  <c r="D134" i="2"/>
  <c r="E134" i="2"/>
  <c r="F134" i="2"/>
  <c r="G134" i="2"/>
  <c r="H134" i="2"/>
  <c r="I134" i="2"/>
  <c r="D135" i="2"/>
  <c r="E135" i="2"/>
  <c r="F135" i="2"/>
  <c r="G135" i="2"/>
  <c r="H135" i="2"/>
  <c r="I135" i="2"/>
  <c r="D136" i="2"/>
  <c r="E136" i="2"/>
  <c r="F136" i="2"/>
  <c r="G136" i="2"/>
  <c r="H136" i="2"/>
  <c r="I136" i="2"/>
  <c r="D137" i="2"/>
  <c r="E137" i="2"/>
  <c r="F137" i="2"/>
  <c r="G137" i="2"/>
  <c r="H137" i="2"/>
  <c r="I137" i="2"/>
  <c r="D138" i="2"/>
  <c r="E138" i="2"/>
  <c r="F138" i="2"/>
  <c r="G138" i="2"/>
  <c r="H138" i="2"/>
  <c r="I138" i="2"/>
  <c r="D139" i="2"/>
  <c r="E139" i="2"/>
  <c r="F139" i="2"/>
  <c r="G139" i="2"/>
  <c r="H139" i="2"/>
  <c r="I139" i="2"/>
  <c r="D140" i="2"/>
  <c r="E140" i="2"/>
  <c r="F140" i="2"/>
  <c r="G140" i="2"/>
  <c r="H140" i="2"/>
  <c r="I140" i="2"/>
  <c r="D141" i="2"/>
  <c r="E141" i="2"/>
  <c r="F141" i="2"/>
  <c r="G141" i="2"/>
  <c r="H141" i="2"/>
  <c r="I141" i="2"/>
  <c r="D142" i="2"/>
  <c r="E142" i="2"/>
  <c r="F142" i="2"/>
  <c r="G142" i="2"/>
  <c r="H142" i="2"/>
  <c r="I142" i="2"/>
  <c r="D143" i="2"/>
  <c r="E143" i="2"/>
  <c r="F143" i="2"/>
  <c r="G143" i="2"/>
  <c r="H143" i="2"/>
  <c r="I143" i="2"/>
  <c r="D144" i="2"/>
  <c r="E144" i="2"/>
  <c r="F144" i="2"/>
  <c r="G144" i="2"/>
  <c r="H144" i="2"/>
  <c r="I144" i="2"/>
  <c r="D145" i="2"/>
  <c r="E145" i="2"/>
  <c r="F145" i="2"/>
  <c r="G145" i="2"/>
  <c r="H145" i="2"/>
  <c r="I145" i="2"/>
  <c r="D146" i="2"/>
  <c r="E146" i="2"/>
  <c r="F146" i="2"/>
  <c r="G146" i="2"/>
  <c r="H146" i="2"/>
  <c r="I146" i="2"/>
  <c r="D147" i="2"/>
  <c r="E147" i="2"/>
  <c r="F147" i="2"/>
  <c r="G147" i="2"/>
  <c r="H147" i="2"/>
  <c r="I147" i="2"/>
  <c r="D148" i="2"/>
  <c r="E148" i="2"/>
  <c r="F148" i="2"/>
  <c r="G148" i="2"/>
  <c r="H148" i="2"/>
  <c r="I148" i="2"/>
  <c r="D149" i="2"/>
  <c r="E149" i="2"/>
  <c r="F149" i="2"/>
  <c r="G149" i="2"/>
  <c r="H149" i="2"/>
  <c r="I149" i="2"/>
  <c r="D150" i="2"/>
  <c r="E150" i="2"/>
  <c r="F150" i="2"/>
  <c r="G150" i="2"/>
  <c r="H150" i="2"/>
  <c r="I150" i="2"/>
  <c r="D151" i="2"/>
  <c r="E151" i="2"/>
  <c r="F151" i="2"/>
  <c r="G151" i="2"/>
  <c r="H151" i="2"/>
  <c r="I151" i="2"/>
  <c r="D152" i="2"/>
  <c r="E152" i="2"/>
  <c r="F152" i="2"/>
  <c r="G152" i="2"/>
  <c r="H152" i="2"/>
  <c r="I152" i="2"/>
  <c r="D153" i="2"/>
  <c r="E153" i="2"/>
  <c r="F153" i="2"/>
  <c r="G153" i="2"/>
  <c r="H153" i="2"/>
  <c r="I153" i="2"/>
  <c r="D154" i="2"/>
  <c r="E154" i="2"/>
  <c r="F154" i="2"/>
  <c r="G154" i="2"/>
  <c r="H154" i="2"/>
  <c r="I154" i="2"/>
  <c r="D155" i="2"/>
  <c r="E155" i="2"/>
  <c r="F155" i="2"/>
  <c r="G155" i="2"/>
  <c r="H155" i="2"/>
  <c r="I155" i="2"/>
  <c r="D156" i="2"/>
  <c r="E156" i="2"/>
  <c r="F156" i="2"/>
  <c r="G156" i="2"/>
  <c r="H156" i="2"/>
  <c r="I156" i="2"/>
  <c r="D157" i="2"/>
  <c r="E157" i="2"/>
  <c r="F157" i="2"/>
  <c r="G157" i="2"/>
  <c r="H157" i="2"/>
  <c r="I157" i="2"/>
  <c r="D158" i="2"/>
  <c r="E158" i="2"/>
  <c r="F158" i="2"/>
  <c r="G158" i="2"/>
  <c r="H158" i="2"/>
  <c r="I158" i="2"/>
  <c r="D159" i="2"/>
  <c r="E159" i="2"/>
  <c r="F159" i="2"/>
  <c r="G159" i="2"/>
  <c r="H159" i="2"/>
  <c r="I159" i="2"/>
  <c r="D160" i="2"/>
  <c r="E160" i="2"/>
  <c r="F160" i="2"/>
  <c r="G160" i="2"/>
  <c r="H160" i="2"/>
  <c r="I160" i="2"/>
  <c r="D161" i="2"/>
  <c r="E161" i="2"/>
  <c r="F161" i="2"/>
  <c r="G161" i="2"/>
  <c r="H161" i="2"/>
  <c r="I161" i="2"/>
  <c r="D162" i="2"/>
  <c r="E162" i="2"/>
  <c r="F162" i="2"/>
  <c r="G162" i="2"/>
  <c r="H162" i="2"/>
  <c r="I162" i="2"/>
  <c r="D163" i="2"/>
  <c r="E163" i="2"/>
  <c r="F163" i="2"/>
  <c r="G163" i="2"/>
  <c r="H163" i="2"/>
  <c r="I163" i="2"/>
  <c r="D164" i="2"/>
  <c r="E164" i="2"/>
  <c r="F164" i="2"/>
  <c r="G164" i="2"/>
  <c r="H164" i="2"/>
  <c r="I164" i="2"/>
  <c r="D165" i="2"/>
  <c r="E165" i="2"/>
  <c r="F165" i="2"/>
  <c r="G165" i="2"/>
  <c r="H165" i="2"/>
  <c r="I165" i="2"/>
  <c r="D166" i="2"/>
  <c r="E166" i="2"/>
  <c r="F166" i="2"/>
  <c r="G166" i="2"/>
  <c r="H166" i="2"/>
  <c r="I166" i="2"/>
  <c r="D167" i="2"/>
  <c r="E167" i="2"/>
  <c r="F167" i="2"/>
  <c r="G167" i="2"/>
  <c r="H167" i="2"/>
  <c r="I167" i="2"/>
  <c r="D168" i="2"/>
  <c r="E168" i="2"/>
  <c r="F168" i="2"/>
  <c r="G168" i="2"/>
  <c r="H168" i="2"/>
  <c r="I168" i="2"/>
  <c r="D169" i="2"/>
  <c r="E169" i="2"/>
  <c r="F169" i="2"/>
  <c r="G169" i="2"/>
  <c r="H169" i="2"/>
  <c r="I169" i="2"/>
  <c r="D170" i="2"/>
  <c r="E170" i="2"/>
  <c r="F170" i="2"/>
  <c r="G170" i="2"/>
  <c r="H170" i="2"/>
  <c r="I170" i="2"/>
  <c r="D171" i="2"/>
  <c r="E171" i="2"/>
  <c r="F171" i="2"/>
  <c r="G171" i="2"/>
  <c r="H171" i="2"/>
  <c r="I171" i="2"/>
  <c r="D172" i="2"/>
  <c r="E172" i="2"/>
  <c r="F172" i="2"/>
  <c r="G172" i="2"/>
  <c r="H172" i="2"/>
  <c r="I172" i="2"/>
  <c r="D173" i="2"/>
  <c r="E173" i="2"/>
  <c r="F173" i="2"/>
  <c r="G173" i="2"/>
  <c r="H173" i="2"/>
  <c r="I173" i="2"/>
  <c r="D174" i="2"/>
  <c r="E174" i="2"/>
  <c r="F174" i="2"/>
  <c r="G174" i="2"/>
  <c r="H174" i="2"/>
  <c r="I174" i="2"/>
  <c r="D175" i="2"/>
  <c r="E175" i="2"/>
  <c r="F175" i="2"/>
  <c r="G175" i="2"/>
  <c r="H175" i="2"/>
  <c r="I175" i="2"/>
  <c r="D176" i="2"/>
  <c r="E176" i="2"/>
  <c r="F176" i="2"/>
  <c r="G176" i="2"/>
  <c r="H176" i="2"/>
  <c r="I176" i="2"/>
  <c r="D177" i="2"/>
  <c r="E177" i="2"/>
  <c r="F177" i="2"/>
  <c r="G177" i="2"/>
  <c r="H177" i="2"/>
  <c r="I177" i="2"/>
  <c r="D178" i="2"/>
  <c r="E178" i="2"/>
  <c r="F178" i="2"/>
  <c r="G178" i="2"/>
  <c r="H178" i="2"/>
  <c r="I178" i="2"/>
  <c r="D179" i="2"/>
  <c r="E179" i="2"/>
  <c r="F179" i="2"/>
  <c r="G179" i="2"/>
  <c r="H179" i="2"/>
  <c r="I179" i="2"/>
  <c r="D180" i="2"/>
  <c r="E180" i="2"/>
  <c r="F180" i="2"/>
  <c r="G180" i="2"/>
  <c r="H180" i="2"/>
  <c r="I180" i="2"/>
  <c r="D181" i="2"/>
  <c r="E181" i="2"/>
  <c r="F181" i="2"/>
  <c r="G181" i="2"/>
  <c r="H181" i="2"/>
  <c r="I181" i="2"/>
  <c r="D182" i="2"/>
  <c r="E182" i="2"/>
  <c r="F182" i="2"/>
  <c r="G182" i="2"/>
  <c r="H182" i="2"/>
  <c r="I182" i="2"/>
  <c r="D183" i="2"/>
  <c r="E183" i="2"/>
  <c r="F183" i="2"/>
  <c r="G183" i="2"/>
  <c r="H183" i="2"/>
  <c r="I183" i="2"/>
  <c r="D184" i="2"/>
  <c r="E184" i="2"/>
  <c r="F184" i="2"/>
  <c r="G184" i="2"/>
  <c r="H184" i="2"/>
  <c r="I184" i="2"/>
  <c r="D185" i="2"/>
  <c r="E185" i="2"/>
  <c r="F185" i="2"/>
  <c r="G185" i="2"/>
  <c r="H185" i="2"/>
  <c r="I185" i="2"/>
  <c r="D186" i="2"/>
  <c r="E186" i="2"/>
  <c r="F186" i="2"/>
  <c r="G186" i="2"/>
  <c r="H186" i="2"/>
  <c r="I186" i="2"/>
  <c r="D187" i="2"/>
  <c r="E187" i="2"/>
  <c r="F187" i="2"/>
  <c r="G187" i="2"/>
  <c r="H187" i="2"/>
  <c r="I187" i="2"/>
  <c r="D188" i="2"/>
  <c r="E188" i="2"/>
  <c r="F188" i="2"/>
  <c r="G188" i="2"/>
  <c r="H188" i="2"/>
  <c r="I188" i="2"/>
  <c r="D189" i="2"/>
  <c r="E189" i="2"/>
  <c r="F189" i="2"/>
  <c r="G189" i="2"/>
  <c r="H189" i="2"/>
  <c r="I189" i="2"/>
  <c r="D190" i="2"/>
  <c r="E190" i="2"/>
  <c r="F190" i="2"/>
  <c r="G190" i="2"/>
  <c r="H190" i="2"/>
  <c r="I190" i="2"/>
  <c r="D191" i="2"/>
  <c r="E191" i="2"/>
  <c r="F191" i="2"/>
  <c r="G191" i="2"/>
  <c r="H191" i="2"/>
  <c r="I191" i="2"/>
  <c r="D192" i="2"/>
  <c r="E192" i="2"/>
  <c r="F192" i="2"/>
  <c r="G192" i="2"/>
  <c r="H192" i="2"/>
  <c r="I192" i="2"/>
  <c r="D193" i="2"/>
  <c r="E193" i="2"/>
  <c r="F193" i="2"/>
  <c r="G193" i="2"/>
  <c r="H193" i="2"/>
  <c r="I193" i="2"/>
  <c r="D194" i="2"/>
  <c r="E194" i="2"/>
  <c r="F194" i="2"/>
  <c r="G194" i="2"/>
  <c r="H194" i="2"/>
  <c r="I194" i="2"/>
  <c r="D195" i="2"/>
  <c r="E195" i="2"/>
  <c r="F195" i="2"/>
  <c r="G195" i="2"/>
  <c r="H195" i="2"/>
  <c r="I195" i="2"/>
  <c r="D196" i="2"/>
  <c r="E196" i="2"/>
  <c r="F196" i="2"/>
  <c r="G196" i="2"/>
  <c r="H196" i="2"/>
  <c r="I196" i="2"/>
  <c r="D197" i="2"/>
  <c r="E197" i="2"/>
  <c r="F197" i="2"/>
  <c r="G197" i="2"/>
  <c r="H197" i="2"/>
  <c r="I197" i="2"/>
  <c r="D198" i="2"/>
  <c r="E198" i="2"/>
  <c r="F198" i="2"/>
  <c r="G198" i="2"/>
  <c r="H198" i="2"/>
  <c r="I198" i="2"/>
  <c r="D199" i="2"/>
  <c r="E199" i="2"/>
  <c r="F199" i="2"/>
  <c r="G199" i="2"/>
  <c r="H199" i="2"/>
  <c r="I199" i="2"/>
  <c r="D200" i="2"/>
  <c r="E200" i="2"/>
  <c r="F200" i="2"/>
  <c r="G200" i="2"/>
  <c r="H200" i="2"/>
  <c r="I200" i="2"/>
  <c r="D201" i="2"/>
  <c r="E201" i="2"/>
  <c r="F201" i="2"/>
  <c r="G201" i="2"/>
  <c r="H201" i="2"/>
  <c r="I201" i="2"/>
  <c r="D202" i="2"/>
  <c r="E202" i="2"/>
  <c r="F202" i="2"/>
  <c r="G202" i="2"/>
  <c r="H202" i="2"/>
  <c r="I202" i="2"/>
  <c r="D203" i="2"/>
  <c r="E203" i="2"/>
  <c r="F203" i="2"/>
  <c r="G203" i="2"/>
  <c r="H203" i="2"/>
  <c r="I203" i="2"/>
  <c r="D204" i="2"/>
  <c r="E204" i="2"/>
  <c r="F204" i="2"/>
  <c r="G204" i="2"/>
  <c r="H204" i="2"/>
  <c r="I204" i="2"/>
  <c r="D205" i="2"/>
  <c r="E205" i="2"/>
  <c r="F205" i="2"/>
  <c r="G205" i="2"/>
  <c r="H205" i="2"/>
  <c r="I205" i="2"/>
  <c r="D206" i="2"/>
  <c r="E206" i="2"/>
  <c r="F206" i="2"/>
  <c r="G206" i="2"/>
  <c r="H206" i="2"/>
  <c r="I206" i="2"/>
  <c r="D207" i="2"/>
  <c r="E207" i="2"/>
  <c r="F207" i="2"/>
  <c r="G207" i="2"/>
  <c r="H207" i="2"/>
  <c r="I207" i="2"/>
  <c r="D208" i="2"/>
  <c r="E208" i="2"/>
  <c r="F208" i="2"/>
  <c r="G208" i="2"/>
  <c r="H208" i="2"/>
  <c r="I208" i="2"/>
  <c r="D209" i="2"/>
  <c r="E209" i="2"/>
  <c r="F209" i="2"/>
  <c r="G209" i="2"/>
  <c r="H209" i="2"/>
  <c r="I209" i="2"/>
  <c r="D210" i="2"/>
  <c r="E210" i="2"/>
  <c r="F210" i="2"/>
  <c r="G210" i="2"/>
  <c r="H210" i="2"/>
  <c r="I210" i="2"/>
  <c r="D211" i="2"/>
  <c r="E211" i="2"/>
  <c r="F211" i="2"/>
  <c r="G211" i="2"/>
  <c r="H211" i="2"/>
  <c r="I211" i="2"/>
  <c r="D212" i="2"/>
  <c r="E212" i="2"/>
  <c r="F212" i="2"/>
  <c r="G212" i="2"/>
  <c r="H212" i="2"/>
  <c r="I212" i="2"/>
  <c r="D213" i="2"/>
  <c r="E213" i="2"/>
  <c r="F213" i="2"/>
  <c r="G213" i="2"/>
  <c r="H213" i="2"/>
  <c r="I213" i="2"/>
  <c r="D214" i="2"/>
  <c r="E214" i="2"/>
  <c r="F214" i="2"/>
  <c r="G214" i="2"/>
  <c r="H214" i="2"/>
  <c r="I214" i="2"/>
  <c r="D215" i="2"/>
  <c r="E215" i="2"/>
  <c r="F215" i="2"/>
  <c r="G215" i="2"/>
  <c r="H215" i="2"/>
  <c r="I215" i="2"/>
  <c r="D216" i="2"/>
  <c r="E216" i="2"/>
  <c r="F216" i="2"/>
  <c r="G216" i="2"/>
  <c r="H216" i="2"/>
  <c r="I216" i="2"/>
  <c r="D217" i="2"/>
  <c r="E217" i="2"/>
  <c r="F217" i="2"/>
  <c r="G217" i="2"/>
  <c r="H217" i="2"/>
  <c r="I217" i="2"/>
  <c r="D218" i="2"/>
  <c r="E218" i="2"/>
  <c r="F218" i="2"/>
  <c r="G218" i="2"/>
  <c r="H218" i="2"/>
  <c r="I218" i="2"/>
  <c r="D219" i="2"/>
  <c r="E219" i="2"/>
  <c r="F219" i="2"/>
  <c r="G219" i="2"/>
  <c r="H219" i="2"/>
  <c r="I219" i="2"/>
  <c r="D220" i="2"/>
  <c r="E220" i="2"/>
  <c r="F220" i="2"/>
  <c r="G220" i="2"/>
  <c r="H220" i="2"/>
  <c r="I220" i="2"/>
  <c r="D221" i="2"/>
  <c r="E221" i="2"/>
  <c r="F221" i="2"/>
  <c r="G221" i="2"/>
  <c r="H221" i="2"/>
  <c r="I221" i="2"/>
  <c r="D222" i="2"/>
  <c r="E222" i="2"/>
  <c r="F222" i="2"/>
  <c r="G222" i="2"/>
  <c r="H222" i="2"/>
  <c r="I222" i="2"/>
  <c r="D223" i="2"/>
  <c r="E223" i="2"/>
  <c r="F223" i="2"/>
  <c r="G223" i="2"/>
  <c r="H223" i="2"/>
  <c r="I223" i="2"/>
  <c r="D224" i="2"/>
  <c r="E224" i="2"/>
  <c r="F224" i="2"/>
  <c r="G224" i="2"/>
  <c r="H224" i="2"/>
  <c r="I224" i="2"/>
  <c r="D225" i="2"/>
  <c r="E225" i="2"/>
  <c r="F225" i="2"/>
  <c r="G225" i="2"/>
  <c r="H225" i="2"/>
  <c r="I225" i="2"/>
  <c r="D226" i="2"/>
  <c r="E226" i="2"/>
  <c r="F226" i="2"/>
  <c r="G226" i="2"/>
  <c r="H226" i="2"/>
  <c r="I226" i="2"/>
  <c r="D227" i="2"/>
  <c r="E227" i="2"/>
  <c r="F227" i="2"/>
  <c r="G227" i="2"/>
  <c r="H227" i="2"/>
  <c r="I227" i="2"/>
  <c r="D228" i="2"/>
  <c r="E228" i="2"/>
  <c r="F228" i="2"/>
  <c r="G228" i="2"/>
  <c r="H228" i="2"/>
  <c r="I228" i="2"/>
  <c r="D229" i="2"/>
  <c r="E229" i="2"/>
  <c r="F229" i="2"/>
  <c r="G229" i="2"/>
  <c r="H229" i="2"/>
  <c r="I229" i="2"/>
  <c r="D230" i="2"/>
  <c r="E230" i="2"/>
  <c r="F230" i="2"/>
  <c r="G230" i="2"/>
  <c r="H230" i="2"/>
  <c r="I230" i="2"/>
  <c r="D231" i="2"/>
  <c r="E231" i="2"/>
  <c r="F231" i="2"/>
  <c r="G231" i="2"/>
  <c r="H231" i="2"/>
  <c r="I231" i="2"/>
  <c r="D232" i="2"/>
  <c r="E232" i="2"/>
  <c r="F232" i="2"/>
  <c r="G232" i="2"/>
  <c r="H232" i="2"/>
  <c r="I232" i="2"/>
  <c r="D233" i="2"/>
  <c r="E233" i="2"/>
  <c r="F233" i="2"/>
  <c r="G233" i="2"/>
  <c r="H233" i="2"/>
  <c r="I233" i="2"/>
  <c r="D234" i="2"/>
  <c r="E234" i="2"/>
  <c r="F234" i="2"/>
  <c r="G234" i="2"/>
  <c r="H234" i="2"/>
  <c r="I234" i="2"/>
  <c r="D235" i="2"/>
  <c r="E235" i="2"/>
  <c r="F235" i="2"/>
  <c r="G235" i="2"/>
  <c r="H235" i="2"/>
  <c r="I235" i="2"/>
  <c r="D236" i="2"/>
  <c r="E236" i="2"/>
  <c r="F236" i="2"/>
  <c r="G236" i="2"/>
  <c r="H236" i="2"/>
  <c r="I236" i="2"/>
  <c r="D237" i="2"/>
  <c r="E237" i="2"/>
  <c r="F237" i="2"/>
  <c r="G237" i="2"/>
  <c r="H237" i="2"/>
  <c r="I237" i="2"/>
  <c r="D238" i="2"/>
  <c r="E238" i="2"/>
  <c r="F238" i="2"/>
  <c r="G238" i="2"/>
  <c r="H238" i="2"/>
  <c r="I238" i="2"/>
  <c r="D239" i="2"/>
  <c r="E239" i="2"/>
  <c r="F239" i="2"/>
  <c r="G239" i="2"/>
  <c r="H239" i="2"/>
  <c r="I239" i="2"/>
  <c r="D240" i="2"/>
  <c r="E240" i="2"/>
  <c r="F240" i="2"/>
  <c r="G240" i="2"/>
  <c r="H240" i="2"/>
  <c r="I240" i="2"/>
  <c r="D241" i="2"/>
  <c r="E241" i="2"/>
  <c r="F241" i="2"/>
  <c r="G241" i="2"/>
  <c r="H241" i="2"/>
  <c r="I241" i="2"/>
  <c r="D242" i="2"/>
  <c r="E242" i="2"/>
  <c r="F242" i="2"/>
  <c r="G242" i="2"/>
  <c r="H242" i="2"/>
  <c r="I242" i="2"/>
  <c r="D243" i="2"/>
  <c r="E243" i="2"/>
  <c r="F243" i="2"/>
  <c r="G243" i="2"/>
  <c r="H243" i="2"/>
  <c r="I243" i="2"/>
  <c r="D244" i="2"/>
  <c r="E244" i="2"/>
  <c r="F244" i="2"/>
  <c r="G244" i="2"/>
  <c r="H244" i="2"/>
  <c r="I244" i="2"/>
  <c r="D245" i="2"/>
  <c r="E245" i="2"/>
  <c r="F245" i="2"/>
  <c r="G245" i="2"/>
  <c r="H245" i="2"/>
  <c r="I245" i="2"/>
  <c r="D246" i="2"/>
  <c r="E246" i="2"/>
  <c r="F246" i="2"/>
  <c r="G246" i="2"/>
  <c r="H246" i="2"/>
  <c r="I246" i="2"/>
  <c r="D247" i="2"/>
  <c r="E247" i="2"/>
  <c r="F247" i="2"/>
  <c r="G247" i="2"/>
  <c r="H247" i="2"/>
  <c r="I247" i="2"/>
  <c r="D248" i="2"/>
  <c r="E248" i="2"/>
  <c r="F248" i="2"/>
  <c r="G248" i="2"/>
  <c r="H248" i="2"/>
  <c r="I248" i="2"/>
  <c r="D249" i="2"/>
  <c r="E249" i="2"/>
  <c r="F249" i="2"/>
  <c r="G249" i="2"/>
  <c r="H249" i="2"/>
  <c r="I249" i="2"/>
  <c r="D250" i="2"/>
  <c r="E250" i="2"/>
  <c r="F250" i="2"/>
  <c r="G250" i="2"/>
  <c r="H250" i="2"/>
  <c r="I250" i="2"/>
  <c r="D251" i="2"/>
  <c r="E251" i="2"/>
  <c r="F251" i="2"/>
  <c r="G251" i="2"/>
  <c r="H251" i="2"/>
  <c r="I251" i="2"/>
  <c r="D252" i="2"/>
  <c r="E252" i="2"/>
  <c r="F252" i="2"/>
  <c r="G252" i="2"/>
  <c r="H252" i="2"/>
  <c r="I252" i="2"/>
  <c r="D253" i="2"/>
  <c r="E253" i="2"/>
  <c r="F253" i="2"/>
  <c r="G253" i="2"/>
  <c r="H253" i="2"/>
  <c r="I253" i="2"/>
  <c r="D254" i="2"/>
  <c r="E254" i="2"/>
  <c r="F254" i="2"/>
  <c r="G254" i="2"/>
  <c r="H254" i="2"/>
  <c r="I254" i="2"/>
  <c r="D255" i="2"/>
  <c r="E255" i="2"/>
  <c r="F255" i="2"/>
  <c r="G255" i="2"/>
  <c r="H255" i="2"/>
  <c r="I255" i="2"/>
  <c r="D256" i="2"/>
  <c r="E256" i="2"/>
  <c r="F256" i="2"/>
  <c r="G256" i="2"/>
  <c r="H256" i="2"/>
  <c r="I256" i="2"/>
  <c r="D257" i="2"/>
  <c r="E257" i="2"/>
  <c r="F257" i="2"/>
  <c r="G257" i="2"/>
  <c r="H257" i="2"/>
  <c r="I257" i="2"/>
  <c r="D258" i="2"/>
  <c r="E258" i="2"/>
  <c r="F258" i="2"/>
  <c r="G258" i="2"/>
  <c r="H258" i="2"/>
  <c r="I258" i="2"/>
  <c r="D259" i="2"/>
  <c r="E259" i="2"/>
  <c r="F259" i="2"/>
  <c r="G259" i="2"/>
  <c r="H259" i="2"/>
  <c r="I259" i="2"/>
  <c r="D260" i="2"/>
  <c r="E260" i="2"/>
  <c r="F260" i="2"/>
  <c r="G260" i="2"/>
  <c r="H260" i="2"/>
  <c r="I260" i="2"/>
  <c r="D261" i="2"/>
  <c r="E261" i="2"/>
  <c r="F261" i="2"/>
  <c r="G261" i="2"/>
  <c r="H261" i="2"/>
  <c r="I261" i="2"/>
  <c r="D262" i="2"/>
  <c r="E262" i="2"/>
  <c r="F262" i="2"/>
  <c r="G262" i="2"/>
  <c r="H262" i="2"/>
  <c r="I262" i="2"/>
  <c r="D263" i="2"/>
  <c r="E263" i="2"/>
  <c r="F263" i="2"/>
  <c r="G263" i="2"/>
  <c r="H263" i="2"/>
  <c r="I263" i="2"/>
  <c r="D264" i="2"/>
  <c r="E264" i="2"/>
  <c r="F264" i="2"/>
  <c r="G264" i="2"/>
  <c r="H264" i="2"/>
  <c r="I264" i="2"/>
  <c r="D265" i="2"/>
  <c r="E265" i="2"/>
  <c r="F265" i="2"/>
  <c r="G265" i="2"/>
  <c r="H265" i="2"/>
  <c r="I265" i="2"/>
  <c r="D266" i="2"/>
  <c r="E266" i="2"/>
  <c r="F266" i="2"/>
  <c r="G266" i="2"/>
  <c r="H266" i="2"/>
  <c r="I266" i="2"/>
  <c r="D267" i="2"/>
  <c r="E267" i="2"/>
  <c r="F267" i="2"/>
  <c r="G267" i="2"/>
  <c r="H267" i="2"/>
  <c r="I267" i="2"/>
  <c r="D268" i="2"/>
  <c r="E268" i="2"/>
  <c r="F268" i="2"/>
  <c r="G268" i="2"/>
  <c r="H268" i="2"/>
  <c r="I268" i="2"/>
  <c r="D269" i="2"/>
  <c r="E269" i="2"/>
  <c r="F269" i="2"/>
  <c r="G269" i="2"/>
  <c r="H269" i="2"/>
  <c r="I269" i="2"/>
  <c r="D270" i="2"/>
  <c r="E270" i="2"/>
  <c r="F270" i="2"/>
  <c r="G270" i="2"/>
  <c r="H270" i="2"/>
  <c r="I270" i="2"/>
  <c r="D271" i="2"/>
  <c r="E271" i="2"/>
  <c r="F271" i="2"/>
  <c r="G271" i="2"/>
  <c r="H271" i="2"/>
  <c r="I271" i="2"/>
  <c r="D272" i="2"/>
  <c r="E272" i="2"/>
  <c r="F272" i="2"/>
  <c r="G272" i="2"/>
  <c r="H272" i="2"/>
  <c r="I272" i="2"/>
  <c r="D273" i="2"/>
  <c r="E273" i="2"/>
  <c r="F273" i="2"/>
  <c r="G273" i="2"/>
  <c r="H273" i="2"/>
  <c r="I273" i="2"/>
  <c r="D274" i="2"/>
  <c r="E274" i="2"/>
  <c r="F274" i="2"/>
  <c r="G274" i="2"/>
  <c r="H274" i="2"/>
  <c r="I274" i="2"/>
  <c r="D275" i="2"/>
  <c r="E275" i="2"/>
  <c r="F275" i="2"/>
  <c r="G275" i="2"/>
  <c r="H275" i="2"/>
  <c r="I275" i="2"/>
  <c r="D276" i="2"/>
  <c r="E276" i="2"/>
  <c r="F276" i="2"/>
  <c r="G276" i="2"/>
  <c r="H276" i="2"/>
  <c r="I276" i="2"/>
  <c r="D277" i="2"/>
  <c r="E277" i="2"/>
  <c r="F277" i="2"/>
  <c r="G277" i="2"/>
  <c r="H277" i="2"/>
  <c r="I277" i="2"/>
  <c r="D278" i="2"/>
  <c r="E278" i="2"/>
  <c r="F278" i="2"/>
  <c r="G278" i="2"/>
  <c r="H278" i="2"/>
  <c r="I278" i="2"/>
  <c r="D279" i="2"/>
  <c r="E279" i="2"/>
  <c r="F279" i="2"/>
  <c r="G279" i="2"/>
  <c r="H279" i="2"/>
  <c r="I279" i="2"/>
  <c r="D280" i="2"/>
  <c r="E280" i="2"/>
  <c r="F280" i="2"/>
  <c r="G280" i="2"/>
  <c r="H280" i="2"/>
  <c r="I280" i="2"/>
  <c r="D281" i="2"/>
  <c r="E281" i="2"/>
  <c r="F281" i="2"/>
  <c r="G281" i="2"/>
  <c r="H281" i="2"/>
  <c r="I281" i="2"/>
  <c r="D282" i="2"/>
  <c r="E282" i="2"/>
  <c r="F282" i="2"/>
  <c r="G282" i="2"/>
  <c r="H282" i="2"/>
  <c r="I282" i="2"/>
  <c r="D283" i="2"/>
  <c r="E283" i="2"/>
  <c r="F283" i="2"/>
  <c r="G283" i="2"/>
  <c r="H283" i="2"/>
  <c r="I283" i="2"/>
  <c r="D284" i="2"/>
  <c r="E284" i="2"/>
  <c r="F284" i="2"/>
  <c r="G284" i="2"/>
  <c r="H284" i="2"/>
  <c r="I284" i="2"/>
  <c r="D285" i="2"/>
  <c r="E285" i="2"/>
  <c r="F285" i="2"/>
  <c r="G285" i="2"/>
  <c r="H285" i="2"/>
  <c r="I285" i="2"/>
  <c r="D286" i="2"/>
  <c r="E286" i="2"/>
  <c r="F286" i="2"/>
  <c r="G286" i="2"/>
  <c r="H286" i="2"/>
  <c r="I286" i="2"/>
  <c r="D287" i="2"/>
  <c r="E287" i="2"/>
  <c r="F287" i="2"/>
  <c r="G287" i="2"/>
  <c r="H287" i="2"/>
  <c r="I287" i="2"/>
  <c r="D288" i="2"/>
  <c r="E288" i="2"/>
  <c r="F288" i="2"/>
  <c r="G288" i="2"/>
  <c r="H288" i="2"/>
  <c r="I288" i="2"/>
  <c r="D289" i="2"/>
  <c r="E289" i="2"/>
  <c r="F289" i="2"/>
  <c r="G289" i="2"/>
  <c r="H289" i="2"/>
  <c r="I289" i="2"/>
  <c r="D290" i="2"/>
  <c r="E290" i="2"/>
  <c r="F290" i="2"/>
  <c r="G290" i="2"/>
  <c r="H290" i="2"/>
  <c r="I290" i="2"/>
  <c r="D291" i="2"/>
  <c r="E291" i="2"/>
  <c r="F291" i="2"/>
  <c r="G291" i="2"/>
  <c r="H291" i="2"/>
  <c r="I291" i="2"/>
  <c r="D292" i="2"/>
  <c r="E292" i="2"/>
  <c r="F292" i="2"/>
  <c r="G292" i="2"/>
  <c r="H292" i="2"/>
  <c r="I292" i="2"/>
  <c r="D293" i="2"/>
  <c r="E293" i="2"/>
  <c r="F293" i="2"/>
  <c r="G293" i="2"/>
  <c r="H293" i="2"/>
  <c r="I293" i="2"/>
  <c r="D294" i="2"/>
  <c r="E294" i="2"/>
  <c r="F294" i="2"/>
  <c r="G294" i="2"/>
  <c r="H294" i="2"/>
  <c r="I294" i="2"/>
  <c r="D295" i="2"/>
  <c r="E295" i="2"/>
  <c r="F295" i="2"/>
  <c r="G295" i="2"/>
  <c r="H295" i="2"/>
  <c r="I295" i="2"/>
  <c r="D296" i="2"/>
  <c r="E296" i="2"/>
  <c r="F296" i="2"/>
  <c r="G296" i="2"/>
  <c r="H296" i="2"/>
  <c r="I296" i="2"/>
  <c r="D297" i="2"/>
  <c r="E297" i="2"/>
  <c r="F297" i="2"/>
  <c r="G297" i="2"/>
  <c r="H297" i="2"/>
  <c r="I297" i="2"/>
  <c r="D298" i="2"/>
  <c r="E298" i="2"/>
  <c r="F298" i="2"/>
  <c r="G298" i="2"/>
  <c r="H298" i="2"/>
  <c r="I298" i="2"/>
  <c r="D299" i="2"/>
  <c r="E299" i="2"/>
  <c r="F299" i="2"/>
  <c r="G299" i="2"/>
  <c r="H299" i="2"/>
  <c r="I299" i="2"/>
  <c r="D300" i="2"/>
  <c r="E300" i="2"/>
  <c r="F300" i="2"/>
  <c r="G300" i="2"/>
  <c r="H300" i="2"/>
  <c r="I300" i="2"/>
  <c r="D301" i="2"/>
  <c r="E301" i="2"/>
  <c r="F301" i="2"/>
  <c r="G301" i="2"/>
  <c r="H301" i="2"/>
  <c r="I301" i="2"/>
  <c r="D302" i="2"/>
  <c r="E302" i="2"/>
  <c r="F302" i="2"/>
  <c r="G302" i="2"/>
  <c r="H302" i="2"/>
  <c r="I302" i="2"/>
  <c r="D303" i="2"/>
  <c r="E303" i="2"/>
  <c r="F303" i="2"/>
  <c r="G303" i="2"/>
  <c r="H303" i="2"/>
  <c r="I303" i="2"/>
  <c r="D304" i="2"/>
  <c r="E304" i="2"/>
  <c r="F304" i="2"/>
  <c r="G304" i="2"/>
  <c r="H304" i="2"/>
  <c r="I304"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C251" i="2"/>
  <c r="C252" i="2"/>
  <c r="C253" i="2"/>
  <c r="C254" i="2"/>
  <c r="C255" i="2"/>
  <c r="C256" i="2"/>
  <c r="C257" i="2"/>
  <c r="C258" i="2"/>
  <c r="C259" i="2"/>
  <c r="C260" i="2"/>
  <c r="C261" i="2"/>
  <c r="C262" i="2"/>
  <c r="C263" i="2"/>
  <c r="C264" i="2"/>
  <c r="C265" i="2"/>
  <c r="C266" i="2"/>
  <c r="C267" i="2"/>
  <c r="C268" i="2"/>
  <c r="C269" i="2"/>
  <c r="C270" i="2"/>
  <c r="C271" i="2"/>
  <c r="C272" i="2"/>
  <c r="C273" i="2"/>
  <c r="C274" i="2"/>
  <c r="C275" i="2"/>
  <c r="C276" i="2"/>
  <c r="C277" i="2"/>
  <c r="C278" i="2"/>
  <c r="C279" i="2"/>
  <c r="C280" i="2"/>
  <c r="C281" i="2"/>
  <c r="C282" i="2"/>
  <c r="C283" i="2"/>
  <c r="C284" i="2"/>
  <c r="C285" i="2"/>
  <c r="C286" i="2"/>
  <c r="C287" i="2"/>
  <c r="C288" i="2"/>
  <c r="C289" i="2"/>
  <c r="C290" i="2"/>
  <c r="C291" i="2"/>
  <c r="C292" i="2"/>
  <c r="C293" i="2"/>
  <c r="C294" i="2"/>
  <c r="C295" i="2"/>
  <c r="C296" i="2"/>
  <c r="C297" i="2"/>
  <c r="C298" i="2"/>
  <c r="C299" i="2"/>
  <c r="C300" i="2"/>
  <c r="C301" i="2"/>
  <c r="C302" i="2"/>
  <c r="C303" i="2"/>
  <c r="C304" i="2"/>
  <c r="C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5" i="2"/>
  <c r="A304" i="2"/>
  <c r="A297" i="2"/>
  <c r="A298" i="2"/>
  <c r="A299" i="2"/>
  <c r="A300" i="2"/>
  <c r="A301" i="2"/>
  <c r="A302" i="2"/>
  <c r="A303"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5" i="2"/>
  <c r="D4" i="2"/>
  <c r="E4" i="2"/>
  <c r="F4" i="2"/>
  <c r="G4" i="2"/>
  <c r="H4" i="2"/>
  <c r="I4" i="2"/>
  <c r="C4" i="2"/>
  <c r="B4" i="2"/>
  <c r="A4" i="2"/>
  <c r="F6" i="10"/>
  <c r="G6" i="10"/>
  <c r="H6" i="10"/>
  <c r="I6" i="10"/>
  <c r="J6" i="10"/>
  <c r="K6" i="10"/>
  <c r="L6" i="10"/>
  <c r="M6" i="10"/>
  <c r="N6" i="10"/>
  <c r="O6" i="10"/>
  <c r="P6" i="10"/>
  <c r="Q6" i="10"/>
  <c r="R6" i="10"/>
  <c r="S6" i="10"/>
  <c r="T6" i="10"/>
  <c r="F7" i="10"/>
  <c r="G7" i="10"/>
  <c r="H7" i="10"/>
  <c r="I7" i="10"/>
  <c r="J7" i="10"/>
  <c r="K7" i="10"/>
  <c r="L7" i="10"/>
  <c r="M7" i="10"/>
  <c r="N7" i="10"/>
  <c r="O7" i="10"/>
  <c r="P7" i="10"/>
  <c r="Q7" i="10"/>
  <c r="R7" i="10"/>
  <c r="S7" i="10"/>
  <c r="T7" i="10"/>
  <c r="F8" i="10"/>
  <c r="G8" i="10"/>
  <c r="H8" i="10"/>
  <c r="I8" i="10"/>
  <c r="J8" i="10"/>
  <c r="K8" i="10"/>
  <c r="L8" i="10"/>
  <c r="M8" i="10"/>
  <c r="N8" i="10"/>
  <c r="O8" i="10"/>
  <c r="P8" i="10"/>
  <c r="Q8" i="10"/>
  <c r="R8" i="10"/>
  <c r="S8" i="10"/>
  <c r="T8" i="10"/>
  <c r="F9" i="10"/>
  <c r="G9" i="10"/>
  <c r="H9" i="10"/>
  <c r="I9" i="10"/>
  <c r="J9" i="10"/>
  <c r="K9" i="10"/>
  <c r="L9" i="10"/>
  <c r="M9" i="10"/>
  <c r="N9" i="10"/>
  <c r="O9" i="10"/>
  <c r="P9" i="10"/>
  <c r="Q9" i="10"/>
  <c r="R9" i="10"/>
  <c r="S9" i="10"/>
  <c r="T9" i="10"/>
  <c r="F10" i="10"/>
  <c r="G10" i="10"/>
  <c r="H10" i="10"/>
  <c r="I10" i="10"/>
  <c r="J10" i="10"/>
  <c r="K10" i="10"/>
  <c r="L10" i="10"/>
  <c r="M10" i="10"/>
  <c r="N10" i="10"/>
  <c r="O10" i="10"/>
  <c r="P10" i="10"/>
  <c r="Q10" i="10"/>
  <c r="R10" i="10"/>
  <c r="S10" i="10"/>
  <c r="T10" i="10"/>
  <c r="F11" i="10"/>
  <c r="G11" i="10"/>
  <c r="H11" i="10"/>
  <c r="I11" i="10"/>
  <c r="J11" i="10"/>
  <c r="K11" i="10"/>
  <c r="L11" i="10"/>
  <c r="M11" i="10"/>
  <c r="N11" i="10"/>
  <c r="O11" i="10"/>
  <c r="P11" i="10"/>
  <c r="Q11" i="10"/>
  <c r="R11" i="10"/>
  <c r="S11" i="10"/>
  <c r="T11" i="10"/>
  <c r="F12" i="10"/>
  <c r="G12" i="10"/>
  <c r="H12" i="10"/>
  <c r="I12" i="10"/>
  <c r="J12" i="10"/>
  <c r="K12" i="10"/>
  <c r="L12" i="10"/>
  <c r="M12" i="10"/>
  <c r="N12" i="10"/>
  <c r="O12" i="10"/>
  <c r="P12" i="10"/>
  <c r="Q12" i="10"/>
  <c r="R12" i="10"/>
  <c r="S12" i="10"/>
  <c r="T12" i="10"/>
  <c r="F13" i="10"/>
  <c r="G13" i="10"/>
  <c r="H13" i="10"/>
  <c r="I13" i="10"/>
  <c r="J13" i="10"/>
  <c r="K13" i="10"/>
  <c r="L13" i="10"/>
  <c r="M13" i="10"/>
  <c r="N13" i="10"/>
  <c r="O13" i="10"/>
  <c r="P13" i="10"/>
  <c r="Q13" i="10"/>
  <c r="R13" i="10"/>
  <c r="S13" i="10"/>
  <c r="T13" i="10"/>
  <c r="F14" i="10"/>
  <c r="G14" i="10"/>
  <c r="H14" i="10"/>
  <c r="I14" i="10"/>
  <c r="J14" i="10"/>
  <c r="K14" i="10"/>
  <c r="L14" i="10"/>
  <c r="M14" i="10"/>
  <c r="N14" i="10"/>
  <c r="O14" i="10"/>
  <c r="P14" i="10"/>
  <c r="Q14" i="10"/>
  <c r="R14" i="10"/>
  <c r="S14" i="10"/>
  <c r="T14" i="10"/>
  <c r="F15" i="10"/>
  <c r="G15" i="10"/>
  <c r="H15" i="10"/>
  <c r="I15" i="10"/>
  <c r="J15" i="10"/>
  <c r="K15" i="10"/>
  <c r="L15" i="10"/>
  <c r="M15" i="10"/>
  <c r="N15" i="10"/>
  <c r="O15" i="10"/>
  <c r="P15" i="10"/>
  <c r="Q15" i="10"/>
  <c r="R15" i="10"/>
  <c r="S15" i="10"/>
  <c r="T15" i="10"/>
  <c r="F16" i="10"/>
  <c r="G16" i="10"/>
  <c r="H16" i="10"/>
  <c r="I16" i="10"/>
  <c r="J16" i="10"/>
  <c r="K16" i="10"/>
  <c r="L16" i="10"/>
  <c r="M16" i="10"/>
  <c r="N16" i="10"/>
  <c r="O16" i="10"/>
  <c r="P16" i="10"/>
  <c r="Q16" i="10"/>
  <c r="R16" i="10"/>
  <c r="S16" i="10"/>
  <c r="T16" i="10"/>
  <c r="F17" i="10"/>
  <c r="G17" i="10"/>
  <c r="H17" i="10"/>
  <c r="I17" i="10"/>
  <c r="J17" i="10"/>
  <c r="K17" i="10"/>
  <c r="L17" i="10"/>
  <c r="M17" i="10"/>
  <c r="N17" i="10"/>
  <c r="O17" i="10"/>
  <c r="P17" i="10"/>
  <c r="Q17" i="10"/>
  <c r="R17" i="10"/>
  <c r="S17" i="10"/>
  <c r="T17" i="10"/>
  <c r="F18" i="10"/>
  <c r="G18" i="10"/>
  <c r="H18" i="10"/>
  <c r="I18" i="10"/>
  <c r="J18" i="10"/>
  <c r="K18" i="10"/>
  <c r="L18" i="10"/>
  <c r="M18" i="10"/>
  <c r="N18" i="10"/>
  <c r="O18" i="10"/>
  <c r="P18" i="10"/>
  <c r="Q18" i="10"/>
  <c r="R18" i="10"/>
  <c r="S18" i="10"/>
  <c r="T18" i="10"/>
  <c r="F19" i="10"/>
  <c r="G19" i="10"/>
  <c r="H19" i="10"/>
  <c r="I19" i="10"/>
  <c r="J19" i="10"/>
  <c r="K19" i="10"/>
  <c r="L19" i="10"/>
  <c r="M19" i="10"/>
  <c r="N19" i="10"/>
  <c r="O19" i="10"/>
  <c r="P19" i="10"/>
  <c r="Q19" i="10"/>
  <c r="R19" i="10"/>
  <c r="S19" i="10"/>
  <c r="T19" i="10"/>
  <c r="F20" i="10"/>
  <c r="G20" i="10"/>
  <c r="H20" i="10"/>
  <c r="I20" i="10"/>
  <c r="J20" i="10"/>
  <c r="K20" i="10"/>
  <c r="L20" i="10"/>
  <c r="M20" i="10"/>
  <c r="N20" i="10"/>
  <c r="O20" i="10"/>
  <c r="P20" i="10"/>
  <c r="Q20" i="10"/>
  <c r="R20" i="10"/>
  <c r="S20" i="10"/>
  <c r="T20" i="10"/>
  <c r="F21" i="10"/>
  <c r="G21" i="10"/>
  <c r="H21" i="10"/>
  <c r="I21" i="10"/>
  <c r="J21" i="10"/>
  <c r="K21" i="10"/>
  <c r="L21" i="10"/>
  <c r="M21" i="10"/>
  <c r="N21" i="10"/>
  <c r="O21" i="10"/>
  <c r="P21" i="10"/>
  <c r="Q21" i="10"/>
  <c r="R21" i="10"/>
  <c r="S21" i="10"/>
  <c r="T21" i="10"/>
  <c r="F22" i="10"/>
  <c r="G22" i="10"/>
  <c r="H22" i="10"/>
  <c r="I22" i="10"/>
  <c r="J22" i="10"/>
  <c r="K22" i="10"/>
  <c r="L22" i="10"/>
  <c r="M22" i="10"/>
  <c r="N22" i="10"/>
  <c r="O22" i="10"/>
  <c r="P22" i="10"/>
  <c r="Q22" i="10"/>
  <c r="R22" i="10"/>
  <c r="S22" i="10"/>
  <c r="T22" i="10"/>
  <c r="F23" i="10"/>
  <c r="G23" i="10"/>
  <c r="H23" i="10"/>
  <c r="I23" i="10"/>
  <c r="J23" i="10"/>
  <c r="K23" i="10"/>
  <c r="L23" i="10"/>
  <c r="M23" i="10"/>
  <c r="N23" i="10"/>
  <c r="O23" i="10"/>
  <c r="P23" i="10"/>
  <c r="Q23" i="10"/>
  <c r="R23" i="10"/>
  <c r="S23" i="10"/>
  <c r="T23" i="10"/>
  <c r="F24" i="10"/>
  <c r="G24" i="10"/>
  <c r="H24" i="10"/>
  <c r="I24" i="10"/>
  <c r="J24" i="10"/>
  <c r="K24" i="10"/>
  <c r="L24" i="10"/>
  <c r="M24" i="10"/>
  <c r="N24" i="10"/>
  <c r="O24" i="10"/>
  <c r="P24" i="10"/>
  <c r="Q24" i="10"/>
  <c r="R24" i="10"/>
  <c r="S24" i="10"/>
  <c r="T24" i="10"/>
  <c r="F25" i="10"/>
  <c r="G25" i="10"/>
  <c r="H25" i="10"/>
  <c r="I25" i="10"/>
  <c r="J25" i="10"/>
  <c r="K25" i="10"/>
  <c r="L25" i="10"/>
  <c r="M25" i="10"/>
  <c r="N25" i="10"/>
  <c r="O25" i="10"/>
  <c r="P25" i="10"/>
  <c r="Q25" i="10"/>
  <c r="R25" i="10"/>
  <c r="S25" i="10"/>
  <c r="T25" i="10"/>
  <c r="F26" i="10"/>
  <c r="G26" i="10"/>
  <c r="H26" i="10"/>
  <c r="I26" i="10"/>
  <c r="J26" i="10"/>
  <c r="K26" i="10"/>
  <c r="L26" i="10"/>
  <c r="M26" i="10"/>
  <c r="N26" i="10"/>
  <c r="O26" i="10"/>
  <c r="P26" i="10"/>
  <c r="Q26" i="10"/>
  <c r="R26" i="10"/>
  <c r="S26" i="10"/>
  <c r="T26" i="10"/>
  <c r="F27" i="10"/>
  <c r="G27" i="10"/>
  <c r="H27" i="10"/>
  <c r="I27" i="10"/>
  <c r="J27" i="10"/>
  <c r="K27" i="10"/>
  <c r="L27" i="10"/>
  <c r="M27" i="10"/>
  <c r="N27" i="10"/>
  <c r="O27" i="10"/>
  <c r="P27" i="10"/>
  <c r="Q27" i="10"/>
  <c r="R27" i="10"/>
  <c r="S27" i="10"/>
  <c r="T27" i="10"/>
  <c r="F28" i="10"/>
  <c r="G28" i="10"/>
  <c r="H28" i="10"/>
  <c r="I28" i="10"/>
  <c r="J28" i="10"/>
  <c r="K28" i="10"/>
  <c r="L28" i="10"/>
  <c r="M28" i="10"/>
  <c r="N28" i="10"/>
  <c r="O28" i="10"/>
  <c r="P28" i="10"/>
  <c r="Q28" i="10"/>
  <c r="R28" i="10"/>
  <c r="S28" i="10"/>
  <c r="T28" i="10"/>
  <c r="F29" i="10"/>
  <c r="G29" i="10"/>
  <c r="H29" i="10"/>
  <c r="I29" i="10"/>
  <c r="J29" i="10"/>
  <c r="K29" i="10"/>
  <c r="L29" i="10"/>
  <c r="M29" i="10"/>
  <c r="N29" i="10"/>
  <c r="O29" i="10"/>
  <c r="P29" i="10"/>
  <c r="Q29" i="10"/>
  <c r="R29" i="10"/>
  <c r="S29" i="10"/>
  <c r="T29" i="10"/>
  <c r="F30" i="10"/>
  <c r="G30" i="10"/>
  <c r="H30" i="10"/>
  <c r="I30" i="10"/>
  <c r="J30" i="10"/>
  <c r="K30" i="10"/>
  <c r="L30" i="10"/>
  <c r="M30" i="10"/>
  <c r="N30" i="10"/>
  <c r="O30" i="10"/>
  <c r="P30" i="10"/>
  <c r="Q30" i="10"/>
  <c r="R30" i="10"/>
  <c r="S30" i="10"/>
  <c r="T30" i="10"/>
  <c r="F31" i="10"/>
  <c r="G31" i="10"/>
  <c r="H31" i="10"/>
  <c r="I31" i="10"/>
  <c r="J31" i="10"/>
  <c r="K31" i="10"/>
  <c r="L31" i="10"/>
  <c r="M31" i="10"/>
  <c r="N31" i="10"/>
  <c r="O31" i="10"/>
  <c r="P31" i="10"/>
  <c r="Q31" i="10"/>
  <c r="R31" i="10"/>
  <c r="S31" i="10"/>
  <c r="T31" i="10"/>
  <c r="F32" i="10"/>
  <c r="G32" i="10"/>
  <c r="H32" i="10"/>
  <c r="I32" i="10"/>
  <c r="J32" i="10"/>
  <c r="K32" i="10"/>
  <c r="L32" i="10"/>
  <c r="M32" i="10"/>
  <c r="N32" i="10"/>
  <c r="O32" i="10"/>
  <c r="P32" i="10"/>
  <c r="Q32" i="10"/>
  <c r="R32" i="10"/>
  <c r="S32" i="10"/>
  <c r="T32" i="10"/>
  <c r="F33" i="10"/>
  <c r="G33" i="10"/>
  <c r="H33" i="10"/>
  <c r="I33" i="10"/>
  <c r="J33" i="10"/>
  <c r="K33" i="10"/>
  <c r="L33" i="10"/>
  <c r="M33" i="10"/>
  <c r="N33" i="10"/>
  <c r="O33" i="10"/>
  <c r="P33" i="10"/>
  <c r="Q33" i="10"/>
  <c r="R33" i="10"/>
  <c r="S33" i="10"/>
  <c r="T33" i="10"/>
  <c r="F34" i="10"/>
  <c r="G34" i="10"/>
  <c r="H34" i="10"/>
  <c r="I34" i="10"/>
  <c r="J34" i="10"/>
  <c r="K34" i="10"/>
  <c r="L34" i="10"/>
  <c r="M34" i="10"/>
  <c r="N34" i="10"/>
  <c r="O34" i="10"/>
  <c r="P34" i="10"/>
  <c r="Q34" i="10"/>
  <c r="R34" i="10"/>
  <c r="S34" i="10"/>
  <c r="T34" i="10"/>
  <c r="F35" i="10"/>
  <c r="G35" i="10"/>
  <c r="H35" i="10"/>
  <c r="I35" i="10"/>
  <c r="J35" i="10"/>
  <c r="K35" i="10"/>
  <c r="L35" i="10"/>
  <c r="M35" i="10"/>
  <c r="N35" i="10"/>
  <c r="O35" i="10"/>
  <c r="P35" i="10"/>
  <c r="Q35" i="10"/>
  <c r="R35" i="10"/>
  <c r="S35" i="10"/>
  <c r="T35" i="10"/>
  <c r="F36" i="10"/>
  <c r="G36" i="10"/>
  <c r="H36" i="10"/>
  <c r="I36" i="10"/>
  <c r="J36" i="10"/>
  <c r="K36" i="10"/>
  <c r="L36" i="10"/>
  <c r="M36" i="10"/>
  <c r="N36" i="10"/>
  <c r="O36" i="10"/>
  <c r="P36" i="10"/>
  <c r="Q36" i="10"/>
  <c r="R36" i="10"/>
  <c r="S36" i="10"/>
  <c r="T36" i="10"/>
  <c r="F37" i="10"/>
  <c r="G37" i="10"/>
  <c r="H37" i="10"/>
  <c r="I37" i="10"/>
  <c r="J37" i="10"/>
  <c r="K37" i="10"/>
  <c r="L37" i="10"/>
  <c r="M37" i="10"/>
  <c r="N37" i="10"/>
  <c r="O37" i="10"/>
  <c r="P37" i="10"/>
  <c r="Q37" i="10"/>
  <c r="R37" i="10"/>
  <c r="S37" i="10"/>
  <c r="T37" i="10"/>
  <c r="F38" i="10"/>
  <c r="G38" i="10"/>
  <c r="H38" i="10"/>
  <c r="I38" i="10"/>
  <c r="J38" i="10"/>
  <c r="K38" i="10"/>
  <c r="L38" i="10"/>
  <c r="M38" i="10"/>
  <c r="N38" i="10"/>
  <c r="O38" i="10"/>
  <c r="P38" i="10"/>
  <c r="Q38" i="10"/>
  <c r="R38" i="10"/>
  <c r="S38" i="10"/>
  <c r="T38" i="10"/>
  <c r="F39" i="10"/>
  <c r="G39" i="10"/>
  <c r="H39" i="10"/>
  <c r="I39" i="10"/>
  <c r="J39" i="10"/>
  <c r="K39" i="10"/>
  <c r="L39" i="10"/>
  <c r="M39" i="10"/>
  <c r="N39" i="10"/>
  <c r="O39" i="10"/>
  <c r="P39" i="10"/>
  <c r="Q39" i="10"/>
  <c r="R39" i="10"/>
  <c r="S39" i="10"/>
  <c r="T39" i="10"/>
  <c r="F40" i="10"/>
  <c r="G40" i="10"/>
  <c r="H40" i="10"/>
  <c r="I40" i="10"/>
  <c r="J40" i="10"/>
  <c r="K40" i="10"/>
  <c r="L40" i="10"/>
  <c r="M40" i="10"/>
  <c r="N40" i="10"/>
  <c r="O40" i="10"/>
  <c r="P40" i="10"/>
  <c r="Q40" i="10"/>
  <c r="R40" i="10"/>
  <c r="S40" i="10"/>
  <c r="T40" i="10"/>
  <c r="F41" i="10"/>
  <c r="G41" i="10"/>
  <c r="H41" i="10"/>
  <c r="I41" i="10"/>
  <c r="J41" i="10"/>
  <c r="K41" i="10"/>
  <c r="L41" i="10"/>
  <c r="M41" i="10"/>
  <c r="N41" i="10"/>
  <c r="O41" i="10"/>
  <c r="P41" i="10"/>
  <c r="Q41" i="10"/>
  <c r="R41" i="10"/>
  <c r="S41" i="10"/>
  <c r="T41" i="10"/>
  <c r="F42" i="10"/>
  <c r="G42" i="10"/>
  <c r="H42" i="10"/>
  <c r="I42" i="10"/>
  <c r="J42" i="10"/>
  <c r="K42" i="10"/>
  <c r="L42" i="10"/>
  <c r="M42" i="10"/>
  <c r="N42" i="10"/>
  <c r="O42" i="10"/>
  <c r="P42" i="10"/>
  <c r="Q42" i="10"/>
  <c r="R42" i="10"/>
  <c r="S42" i="10"/>
  <c r="T42" i="10"/>
  <c r="F43" i="10"/>
  <c r="G43" i="10"/>
  <c r="H43" i="10"/>
  <c r="I43" i="10"/>
  <c r="J43" i="10"/>
  <c r="K43" i="10"/>
  <c r="L43" i="10"/>
  <c r="M43" i="10"/>
  <c r="N43" i="10"/>
  <c r="O43" i="10"/>
  <c r="P43" i="10"/>
  <c r="Q43" i="10"/>
  <c r="R43" i="10"/>
  <c r="S43" i="10"/>
  <c r="T43" i="10"/>
  <c r="F44" i="10"/>
  <c r="G44" i="10"/>
  <c r="H44" i="10"/>
  <c r="I44" i="10"/>
  <c r="J44" i="10"/>
  <c r="K44" i="10"/>
  <c r="L44" i="10"/>
  <c r="M44" i="10"/>
  <c r="N44" i="10"/>
  <c r="O44" i="10"/>
  <c r="P44" i="10"/>
  <c r="Q44" i="10"/>
  <c r="R44" i="10"/>
  <c r="S44" i="10"/>
  <c r="T44" i="10"/>
  <c r="F45" i="10"/>
  <c r="G45" i="10"/>
  <c r="H45" i="10"/>
  <c r="I45" i="10"/>
  <c r="J45" i="10"/>
  <c r="K45" i="10"/>
  <c r="L45" i="10"/>
  <c r="M45" i="10"/>
  <c r="N45" i="10"/>
  <c r="O45" i="10"/>
  <c r="P45" i="10"/>
  <c r="Q45" i="10"/>
  <c r="R45" i="10"/>
  <c r="S45" i="10"/>
  <c r="T45" i="10"/>
  <c r="F46" i="10"/>
  <c r="G46" i="10"/>
  <c r="H46" i="10"/>
  <c r="I46" i="10"/>
  <c r="J46" i="10"/>
  <c r="K46" i="10"/>
  <c r="L46" i="10"/>
  <c r="M46" i="10"/>
  <c r="N46" i="10"/>
  <c r="O46" i="10"/>
  <c r="P46" i="10"/>
  <c r="Q46" i="10"/>
  <c r="R46" i="10"/>
  <c r="S46" i="10"/>
  <c r="T46" i="10"/>
  <c r="F47" i="10"/>
  <c r="G47" i="10"/>
  <c r="H47" i="10"/>
  <c r="I47" i="10"/>
  <c r="J47" i="10"/>
  <c r="K47" i="10"/>
  <c r="L47" i="10"/>
  <c r="M47" i="10"/>
  <c r="N47" i="10"/>
  <c r="O47" i="10"/>
  <c r="P47" i="10"/>
  <c r="Q47" i="10"/>
  <c r="R47" i="10"/>
  <c r="S47" i="10"/>
  <c r="T47" i="10"/>
  <c r="F48" i="10"/>
  <c r="G48" i="10"/>
  <c r="H48" i="10"/>
  <c r="I48" i="10"/>
  <c r="J48" i="10"/>
  <c r="K48" i="10"/>
  <c r="L48" i="10"/>
  <c r="M48" i="10"/>
  <c r="N48" i="10"/>
  <c r="O48" i="10"/>
  <c r="P48" i="10"/>
  <c r="Q48" i="10"/>
  <c r="R48" i="10"/>
  <c r="S48" i="10"/>
  <c r="T48" i="10"/>
  <c r="F49" i="10"/>
  <c r="G49" i="10"/>
  <c r="H49" i="10"/>
  <c r="I49" i="10"/>
  <c r="J49" i="10"/>
  <c r="K49" i="10"/>
  <c r="L49" i="10"/>
  <c r="M49" i="10"/>
  <c r="N49" i="10"/>
  <c r="O49" i="10"/>
  <c r="P49" i="10"/>
  <c r="Q49" i="10"/>
  <c r="R49" i="10"/>
  <c r="S49" i="10"/>
  <c r="T49" i="10"/>
  <c r="F50" i="10"/>
  <c r="G50" i="10"/>
  <c r="H50" i="10"/>
  <c r="I50" i="10"/>
  <c r="J50" i="10"/>
  <c r="K50" i="10"/>
  <c r="L50" i="10"/>
  <c r="M50" i="10"/>
  <c r="N50" i="10"/>
  <c r="O50" i="10"/>
  <c r="P50" i="10"/>
  <c r="Q50" i="10"/>
  <c r="R50" i="10"/>
  <c r="S50" i="10"/>
  <c r="T50" i="10"/>
  <c r="F51" i="10"/>
  <c r="G51" i="10"/>
  <c r="H51" i="10"/>
  <c r="I51" i="10"/>
  <c r="J51" i="10"/>
  <c r="K51" i="10"/>
  <c r="L51" i="10"/>
  <c r="M51" i="10"/>
  <c r="N51" i="10"/>
  <c r="O51" i="10"/>
  <c r="P51" i="10"/>
  <c r="Q51" i="10"/>
  <c r="R51" i="10"/>
  <c r="S51" i="10"/>
  <c r="T51" i="10"/>
  <c r="F52" i="10"/>
  <c r="G52" i="10"/>
  <c r="H52" i="10"/>
  <c r="I52" i="10"/>
  <c r="J52" i="10"/>
  <c r="K52" i="10"/>
  <c r="L52" i="10"/>
  <c r="M52" i="10"/>
  <c r="N52" i="10"/>
  <c r="O52" i="10"/>
  <c r="P52" i="10"/>
  <c r="Q52" i="10"/>
  <c r="R52" i="10"/>
  <c r="S52" i="10"/>
  <c r="T52" i="10"/>
  <c r="F53" i="10"/>
  <c r="G53" i="10"/>
  <c r="H53" i="10"/>
  <c r="I53" i="10"/>
  <c r="J53" i="10"/>
  <c r="K53" i="10"/>
  <c r="L53" i="10"/>
  <c r="M53" i="10"/>
  <c r="N53" i="10"/>
  <c r="O53" i="10"/>
  <c r="P53" i="10"/>
  <c r="Q53" i="10"/>
  <c r="R53" i="10"/>
  <c r="S53" i="10"/>
  <c r="T53" i="10"/>
  <c r="F54" i="10"/>
  <c r="G54" i="10"/>
  <c r="H54" i="10"/>
  <c r="I54" i="10"/>
  <c r="J54" i="10"/>
  <c r="K54" i="10"/>
  <c r="L54" i="10"/>
  <c r="M54" i="10"/>
  <c r="N54" i="10"/>
  <c r="O54" i="10"/>
  <c r="P54" i="10"/>
  <c r="Q54" i="10"/>
  <c r="R54" i="10"/>
  <c r="S54" i="10"/>
  <c r="T54" i="10"/>
  <c r="F55" i="10"/>
  <c r="G55" i="10"/>
  <c r="H55" i="10"/>
  <c r="I55" i="10"/>
  <c r="J55" i="10"/>
  <c r="K55" i="10"/>
  <c r="L55" i="10"/>
  <c r="M55" i="10"/>
  <c r="N55" i="10"/>
  <c r="O55" i="10"/>
  <c r="P55" i="10"/>
  <c r="Q55" i="10"/>
  <c r="R55" i="10"/>
  <c r="S55" i="10"/>
  <c r="T55" i="10"/>
  <c r="F56" i="10"/>
  <c r="G56" i="10"/>
  <c r="H56" i="10"/>
  <c r="I56" i="10"/>
  <c r="J56" i="10"/>
  <c r="K56" i="10"/>
  <c r="L56" i="10"/>
  <c r="M56" i="10"/>
  <c r="N56" i="10"/>
  <c r="O56" i="10"/>
  <c r="P56" i="10"/>
  <c r="Q56" i="10"/>
  <c r="R56" i="10"/>
  <c r="S56" i="10"/>
  <c r="T56" i="10"/>
  <c r="F57" i="10"/>
  <c r="G57" i="10"/>
  <c r="H57" i="10"/>
  <c r="I57" i="10"/>
  <c r="J57" i="10"/>
  <c r="K57" i="10"/>
  <c r="L57" i="10"/>
  <c r="M57" i="10"/>
  <c r="N57" i="10"/>
  <c r="O57" i="10"/>
  <c r="P57" i="10"/>
  <c r="Q57" i="10"/>
  <c r="R57" i="10"/>
  <c r="S57" i="10"/>
  <c r="T57" i="10"/>
  <c r="F58" i="10"/>
  <c r="G58" i="10"/>
  <c r="H58" i="10"/>
  <c r="I58" i="10"/>
  <c r="J58" i="10"/>
  <c r="K58" i="10"/>
  <c r="L58" i="10"/>
  <c r="M58" i="10"/>
  <c r="N58" i="10"/>
  <c r="O58" i="10"/>
  <c r="P58" i="10"/>
  <c r="Q58" i="10"/>
  <c r="R58" i="10"/>
  <c r="S58" i="10"/>
  <c r="T58" i="10"/>
  <c r="F59" i="10"/>
  <c r="G59" i="10"/>
  <c r="H59" i="10"/>
  <c r="I59" i="10"/>
  <c r="J59" i="10"/>
  <c r="K59" i="10"/>
  <c r="L59" i="10"/>
  <c r="M59" i="10"/>
  <c r="N59" i="10"/>
  <c r="O59" i="10"/>
  <c r="P59" i="10"/>
  <c r="Q59" i="10"/>
  <c r="R59" i="10"/>
  <c r="S59" i="10"/>
  <c r="T59" i="10"/>
  <c r="F60" i="10"/>
  <c r="G60" i="10"/>
  <c r="H60" i="10"/>
  <c r="I60" i="10"/>
  <c r="J60" i="10"/>
  <c r="K60" i="10"/>
  <c r="L60" i="10"/>
  <c r="M60" i="10"/>
  <c r="N60" i="10"/>
  <c r="O60" i="10"/>
  <c r="P60" i="10"/>
  <c r="Q60" i="10"/>
  <c r="R60" i="10"/>
  <c r="S60" i="10"/>
  <c r="T60" i="10"/>
  <c r="F61" i="10"/>
  <c r="G61" i="10"/>
  <c r="H61" i="10"/>
  <c r="I61" i="10"/>
  <c r="J61" i="10"/>
  <c r="K61" i="10"/>
  <c r="L61" i="10"/>
  <c r="M61" i="10"/>
  <c r="N61" i="10"/>
  <c r="O61" i="10"/>
  <c r="P61" i="10"/>
  <c r="Q61" i="10"/>
  <c r="R61" i="10"/>
  <c r="S61" i="10"/>
  <c r="T61" i="10"/>
  <c r="F62" i="10"/>
  <c r="G62" i="10"/>
  <c r="H62" i="10"/>
  <c r="I62" i="10"/>
  <c r="J62" i="10"/>
  <c r="K62" i="10"/>
  <c r="L62" i="10"/>
  <c r="M62" i="10"/>
  <c r="N62" i="10"/>
  <c r="O62" i="10"/>
  <c r="P62" i="10"/>
  <c r="Q62" i="10"/>
  <c r="R62" i="10"/>
  <c r="S62" i="10"/>
  <c r="T62" i="10"/>
  <c r="F63" i="10"/>
  <c r="G63" i="10"/>
  <c r="H63" i="10"/>
  <c r="I63" i="10"/>
  <c r="J63" i="10"/>
  <c r="K63" i="10"/>
  <c r="L63" i="10"/>
  <c r="M63" i="10"/>
  <c r="N63" i="10"/>
  <c r="O63" i="10"/>
  <c r="P63" i="10"/>
  <c r="Q63" i="10"/>
  <c r="R63" i="10"/>
  <c r="S63" i="10"/>
  <c r="T63" i="10"/>
  <c r="F64" i="10"/>
  <c r="G64" i="10"/>
  <c r="H64" i="10"/>
  <c r="I64" i="10"/>
  <c r="J64" i="10"/>
  <c r="K64" i="10"/>
  <c r="L64" i="10"/>
  <c r="M64" i="10"/>
  <c r="N64" i="10"/>
  <c r="O64" i="10"/>
  <c r="P64" i="10"/>
  <c r="Q64" i="10"/>
  <c r="R64" i="10"/>
  <c r="S64" i="10"/>
  <c r="T64" i="10"/>
  <c r="F65" i="10"/>
  <c r="G65" i="10"/>
  <c r="H65" i="10"/>
  <c r="I65" i="10"/>
  <c r="J65" i="10"/>
  <c r="K65" i="10"/>
  <c r="L65" i="10"/>
  <c r="M65" i="10"/>
  <c r="N65" i="10"/>
  <c r="O65" i="10"/>
  <c r="P65" i="10"/>
  <c r="Q65" i="10"/>
  <c r="R65" i="10"/>
  <c r="S65" i="10"/>
  <c r="T65" i="10"/>
  <c r="F66" i="10"/>
  <c r="G66" i="10"/>
  <c r="H66" i="10"/>
  <c r="I66" i="10"/>
  <c r="J66" i="10"/>
  <c r="K66" i="10"/>
  <c r="L66" i="10"/>
  <c r="M66" i="10"/>
  <c r="N66" i="10"/>
  <c r="O66" i="10"/>
  <c r="P66" i="10"/>
  <c r="Q66" i="10"/>
  <c r="R66" i="10"/>
  <c r="S66" i="10"/>
  <c r="T66" i="10"/>
  <c r="F67" i="10"/>
  <c r="G67" i="10"/>
  <c r="H67" i="10"/>
  <c r="I67" i="10"/>
  <c r="J67" i="10"/>
  <c r="K67" i="10"/>
  <c r="L67" i="10"/>
  <c r="M67" i="10"/>
  <c r="N67" i="10"/>
  <c r="O67" i="10"/>
  <c r="P67" i="10"/>
  <c r="Q67" i="10"/>
  <c r="R67" i="10"/>
  <c r="S67" i="10"/>
  <c r="T67" i="10"/>
  <c r="F68" i="10"/>
  <c r="G68" i="10"/>
  <c r="H68" i="10"/>
  <c r="I68" i="10"/>
  <c r="J68" i="10"/>
  <c r="K68" i="10"/>
  <c r="L68" i="10"/>
  <c r="M68" i="10"/>
  <c r="N68" i="10"/>
  <c r="O68" i="10"/>
  <c r="P68" i="10"/>
  <c r="Q68" i="10"/>
  <c r="R68" i="10"/>
  <c r="S68" i="10"/>
  <c r="T68" i="10"/>
  <c r="F69" i="10"/>
  <c r="G69" i="10"/>
  <c r="H69" i="10"/>
  <c r="I69" i="10"/>
  <c r="J69" i="10"/>
  <c r="K69" i="10"/>
  <c r="L69" i="10"/>
  <c r="M69" i="10"/>
  <c r="N69" i="10"/>
  <c r="O69" i="10"/>
  <c r="P69" i="10"/>
  <c r="Q69" i="10"/>
  <c r="R69" i="10"/>
  <c r="S69" i="10"/>
  <c r="T69" i="10"/>
  <c r="F70" i="10"/>
  <c r="G70" i="10"/>
  <c r="H70" i="10"/>
  <c r="I70" i="10"/>
  <c r="J70" i="10"/>
  <c r="K70" i="10"/>
  <c r="L70" i="10"/>
  <c r="M70" i="10"/>
  <c r="N70" i="10"/>
  <c r="O70" i="10"/>
  <c r="P70" i="10"/>
  <c r="Q70" i="10"/>
  <c r="R70" i="10"/>
  <c r="S70" i="10"/>
  <c r="T70" i="10"/>
  <c r="F71" i="10"/>
  <c r="G71" i="10"/>
  <c r="H71" i="10"/>
  <c r="I71" i="10"/>
  <c r="J71" i="10"/>
  <c r="K71" i="10"/>
  <c r="L71" i="10"/>
  <c r="M71" i="10"/>
  <c r="N71" i="10"/>
  <c r="O71" i="10"/>
  <c r="P71" i="10"/>
  <c r="Q71" i="10"/>
  <c r="R71" i="10"/>
  <c r="S71" i="10"/>
  <c r="T71" i="10"/>
  <c r="F72" i="10"/>
  <c r="G72" i="10"/>
  <c r="H72" i="10"/>
  <c r="I72" i="10"/>
  <c r="J72" i="10"/>
  <c r="K72" i="10"/>
  <c r="L72" i="10"/>
  <c r="M72" i="10"/>
  <c r="N72" i="10"/>
  <c r="O72" i="10"/>
  <c r="P72" i="10"/>
  <c r="Q72" i="10"/>
  <c r="R72" i="10"/>
  <c r="S72" i="10"/>
  <c r="T72" i="10"/>
  <c r="F73" i="10"/>
  <c r="G73" i="10"/>
  <c r="H73" i="10"/>
  <c r="I73" i="10"/>
  <c r="J73" i="10"/>
  <c r="K73" i="10"/>
  <c r="L73" i="10"/>
  <c r="M73" i="10"/>
  <c r="N73" i="10"/>
  <c r="O73" i="10"/>
  <c r="P73" i="10"/>
  <c r="Q73" i="10"/>
  <c r="R73" i="10"/>
  <c r="S73" i="10"/>
  <c r="T73" i="10"/>
  <c r="F74" i="10"/>
  <c r="G74" i="10"/>
  <c r="H74" i="10"/>
  <c r="I74" i="10"/>
  <c r="J74" i="10"/>
  <c r="K74" i="10"/>
  <c r="L74" i="10"/>
  <c r="M74" i="10"/>
  <c r="N74" i="10"/>
  <c r="O74" i="10"/>
  <c r="P74" i="10"/>
  <c r="Q74" i="10"/>
  <c r="R74" i="10"/>
  <c r="S74" i="10"/>
  <c r="T74" i="10"/>
  <c r="F75" i="10"/>
  <c r="G75" i="10"/>
  <c r="H75" i="10"/>
  <c r="I75" i="10"/>
  <c r="J75" i="10"/>
  <c r="K75" i="10"/>
  <c r="L75" i="10"/>
  <c r="M75" i="10"/>
  <c r="N75" i="10"/>
  <c r="O75" i="10"/>
  <c r="P75" i="10"/>
  <c r="Q75" i="10"/>
  <c r="R75" i="10"/>
  <c r="S75" i="10"/>
  <c r="T75" i="10"/>
  <c r="F76" i="10"/>
  <c r="G76" i="10"/>
  <c r="H76" i="10"/>
  <c r="I76" i="10"/>
  <c r="J76" i="10"/>
  <c r="K76" i="10"/>
  <c r="L76" i="10"/>
  <c r="M76" i="10"/>
  <c r="N76" i="10"/>
  <c r="O76" i="10"/>
  <c r="P76" i="10"/>
  <c r="Q76" i="10"/>
  <c r="R76" i="10"/>
  <c r="S76" i="10"/>
  <c r="T76" i="10"/>
  <c r="F77" i="10"/>
  <c r="G77" i="10"/>
  <c r="H77" i="10"/>
  <c r="I77" i="10"/>
  <c r="J77" i="10"/>
  <c r="K77" i="10"/>
  <c r="L77" i="10"/>
  <c r="M77" i="10"/>
  <c r="N77" i="10"/>
  <c r="O77" i="10"/>
  <c r="P77" i="10"/>
  <c r="Q77" i="10"/>
  <c r="R77" i="10"/>
  <c r="S77" i="10"/>
  <c r="T77" i="10"/>
  <c r="F78" i="10"/>
  <c r="G78" i="10"/>
  <c r="H78" i="10"/>
  <c r="I78" i="10"/>
  <c r="J78" i="10"/>
  <c r="K78" i="10"/>
  <c r="L78" i="10"/>
  <c r="M78" i="10"/>
  <c r="N78" i="10"/>
  <c r="O78" i="10"/>
  <c r="P78" i="10"/>
  <c r="Q78" i="10"/>
  <c r="R78" i="10"/>
  <c r="S78" i="10"/>
  <c r="T78" i="10"/>
  <c r="F79" i="10"/>
  <c r="G79" i="10"/>
  <c r="H79" i="10"/>
  <c r="I79" i="10"/>
  <c r="J79" i="10"/>
  <c r="K79" i="10"/>
  <c r="L79" i="10"/>
  <c r="M79" i="10"/>
  <c r="N79" i="10"/>
  <c r="O79" i="10"/>
  <c r="P79" i="10"/>
  <c r="Q79" i="10"/>
  <c r="R79" i="10"/>
  <c r="S79" i="10"/>
  <c r="T79" i="10"/>
  <c r="F80" i="10"/>
  <c r="G80" i="10"/>
  <c r="H80" i="10"/>
  <c r="I80" i="10"/>
  <c r="J80" i="10"/>
  <c r="K80" i="10"/>
  <c r="L80" i="10"/>
  <c r="M80" i="10"/>
  <c r="N80" i="10"/>
  <c r="O80" i="10"/>
  <c r="P80" i="10"/>
  <c r="Q80" i="10"/>
  <c r="R80" i="10"/>
  <c r="S80" i="10"/>
  <c r="T80" i="10"/>
  <c r="F81" i="10"/>
  <c r="G81" i="10"/>
  <c r="H81" i="10"/>
  <c r="I81" i="10"/>
  <c r="J81" i="10"/>
  <c r="K81" i="10"/>
  <c r="L81" i="10"/>
  <c r="M81" i="10"/>
  <c r="N81" i="10"/>
  <c r="O81" i="10"/>
  <c r="P81" i="10"/>
  <c r="Q81" i="10"/>
  <c r="R81" i="10"/>
  <c r="S81" i="10"/>
  <c r="T81" i="10"/>
  <c r="F82" i="10"/>
  <c r="G82" i="10"/>
  <c r="H82" i="10"/>
  <c r="I82" i="10"/>
  <c r="J82" i="10"/>
  <c r="K82" i="10"/>
  <c r="L82" i="10"/>
  <c r="M82" i="10"/>
  <c r="N82" i="10"/>
  <c r="O82" i="10"/>
  <c r="P82" i="10"/>
  <c r="Q82" i="10"/>
  <c r="R82" i="10"/>
  <c r="S82" i="10"/>
  <c r="T82" i="10"/>
  <c r="F83" i="10"/>
  <c r="G83" i="10"/>
  <c r="H83" i="10"/>
  <c r="I83" i="10"/>
  <c r="J83" i="10"/>
  <c r="K83" i="10"/>
  <c r="L83" i="10"/>
  <c r="M83" i="10"/>
  <c r="N83" i="10"/>
  <c r="O83" i="10"/>
  <c r="P83" i="10"/>
  <c r="Q83" i="10"/>
  <c r="R83" i="10"/>
  <c r="S83" i="10"/>
  <c r="T83" i="10"/>
  <c r="F84" i="10"/>
  <c r="G84" i="10"/>
  <c r="H84" i="10"/>
  <c r="I84" i="10"/>
  <c r="J84" i="10"/>
  <c r="K84" i="10"/>
  <c r="L84" i="10"/>
  <c r="M84" i="10"/>
  <c r="N84" i="10"/>
  <c r="O84" i="10"/>
  <c r="P84" i="10"/>
  <c r="Q84" i="10"/>
  <c r="R84" i="10"/>
  <c r="S84" i="10"/>
  <c r="T84" i="10"/>
  <c r="F85" i="10"/>
  <c r="G85" i="10"/>
  <c r="H85" i="10"/>
  <c r="I85" i="10"/>
  <c r="J85" i="10"/>
  <c r="K85" i="10"/>
  <c r="L85" i="10"/>
  <c r="M85" i="10"/>
  <c r="N85" i="10"/>
  <c r="O85" i="10"/>
  <c r="P85" i="10"/>
  <c r="Q85" i="10"/>
  <c r="R85" i="10"/>
  <c r="S85" i="10"/>
  <c r="T85" i="10"/>
  <c r="F86" i="10"/>
  <c r="G86" i="10"/>
  <c r="H86" i="10"/>
  <c r="I86" i="10"/>
  <c r="J86" i="10"/>
  <c r="K86" i="10"/>
  <c r="L86" i="10"/>
  <c r="M86" i="10"/>
  <c r="N86" i="10"/>
  <c r="O86" i="10"/>
  <c r="P86" i="10"/>
  <c r="Q86" i="10"/>
  <c r="R86" i="10"/>
  <c r="S86" i="10"/>
  <c r="T86" i="10"/>
  <c r="F87" i="10"/>
  <c r="G87" i="10"/>
  <c r="H87" i="10"/>
  <c r="I87" i="10"/>
  <c r="J87" i="10"/>
  <c r="K87" i="10"/>
  <c r="L87" i="10"/>
  <c r="M87" i="10"/>
  <c r="N87" i="10"/>
  <c r="O87" i="10"/>
  <c r="P87" i="10"/>
  <c r="Q87" i="10"/>
  <c r="R87" i="10"/>
  <c r="S87" i="10"/>
  <c r="T87" i="10"/>
  <c r="F88" i="10"/>
  <c r="G88" i="10"/>
  <c r="H88" i="10"/>
  <c r="I88" i="10"/>
  <c r="J88" i="10"/>
  <c r="K88" i="10"/>
  <c r="L88" i="10"/>
  <c r="M88" i="10"/>
  <c r="N88" i="10"/>
  <c r="O88" i="10"/>
  <c r="P88" i="10"/>
  <c r="Q88" i="10"/>
  <c r="R88" i="10"/>
  <c r="S88" i="10"/>
  <c r="T88" i="10"/>
  <c r="F89" i="10"/>
  <c r="G89" i="10"/>
  <c r="H89" i="10"/>
  <c r="I89" i="10"/>
  <c r="J89" i="10"/>
  <c r="K89" i="10"/>
  <c r="L89" i="10"/>
  <c r="M89" i="10"/>
  <c r="N89" i="10"/>
  <c r="O89" i="10"/>
  <c r="P89" i="10"/>
  <c r="Q89" i="10"/>
  <c r="R89" i="10"/>
  <c r="S89" i="10"/>
  <c r="T89" i="10"/>
  <c r="F90" i="10"/>
  <c r="G90" i="10"/>
  <c r="H90" i="10"/>
  <c r="I90" i="10"/>
  <c r="J90" i="10"/>
  <c r="K90" i="10"/>
  <c r="L90" i="10"/>
  <c r="M90" i="10"/>
  <c r="N90" i="10"/>
  <c r="O90" i="10"/>
  <c r="P90" i="10"/>
  <c r="Q90" i="10"/>
  <c r="R90" i="10"/>
  <c r="S90" i="10"/>
  <c r="T90" i="10"/>
  <c r="F91" i="10"/>
  <c r="G91" i="10"/>
  <c r="H91" i="10"/>
  <c r="I91" i="10"/>
  <c r="J91" i="10"/>
  <c r="K91" i="10"/>
  <c r="L91" i="10"/>
  <c r="M91" i="10"/>
  <c r="N91" i="10"/>
  <c r="O91" i="10"/>
  <c r="P91" i="10"/>
  <c r="Q91" i="10"/>
  <c r="R91" i="10"/>
  <c r="S91" i="10"/>
  <c r="T91" i="10"/>
  <c r="F92" i="10"/>
  <c r="G92" i="10"/>
  <c r="H92" i="10"/>
  <c r="I92" i="10"/>
  <c r="J92" i="10"/>
  <c r="K92" i="10"/>
  <c r="L92" i="10"/>
  <c r="M92" i="10"/>
  <c r="N92" i="10"/>
  <c r="O92" i="10"/>
  <c r="P92" i="10"/>
  <c r="Q92" i="10"/>
  <c r="R92" i="10"/>
  <c r="S92" i="10"/>
  <c r="T92" i="10"/>
  <c r="F93" i="10"/>
  <c r="G93" i="10"/>
  <c r="H93" i="10"/>
  <c r="I93" i="10"/>
  <c r="J93" i="10"/>
  <c r="K93" i="10"/>
  <c r="L93" i="10"/>
  <c r="M93" i="10"/>
  <c r="N93" i="10"/>
  <c r="O93" i="10"/>
  <c r="P93" i="10"/>
  <c r="Q93" i="10"/>
  <c r="R93" i="10"/>
  <c r="S93" i="10"/>
  <c r="T93" i="10"/>
  <c r="F94" i="10"/>
  <c r="G94" i="10"/>
  <c r="H94" i="10"/>
  <c r="I94" i="10"/>
  <c r="J94" i="10"/>
  <c r="K94" i="10"/>
  <c r="L94" i="10"/>
  <c r="M94" i="10"/>
  <c r="N94" i="10"/>
  <c r="O94" i="10"/>
  <c r="P94" i="10"/>
  <c r="Q94" i="10"/>
  <c r="R94" i="10"/>
  <c r="S94" i="10"/>
  <c r="T94" i="10"/>
  <c r="F95" i="10"/>
  <c r="G95" i="10"/>
  <c r="H95" i="10"/>
  <c r="I95" i="10"/>
  <c r="J95" i="10"/>
  <c r="K95" i="10"/>
  <c r="L95" i="10"/>
  <c r="M95" i="10"/>
  <c r="N95" i="10"/>
  <c r="O95" i="10"/>
  <c r="P95" i="10"/>
  <c r="Q95" i="10"/>
  <c r="R95" i="10"/>
  <c r="S95" i="10"/>
  <c r="T95" i="10"/>
  <c r="F96" i="10"/>
  <c r="G96" i="10"/>
  <c r="H96" i="10"/>
  <c r="I96" i="10"/>
  <c r="J96" i="10"/>
  <c r="K96" i="10"/>
  <c r="L96" i="10"/>
  <c r="M96" i="10"/>
  <c r="N96" i="10"/>
  <c r="O96" i="10"/>
  <c r="P96" i="10"/>
  <c r="Q96" i="10"/>
  <c r="R96" i="10"/>
  <c r="S96" i="10"/>
  <c r="T96" i="10"/>
  <c r="F97" i="10"/>
  <c r="G97" i="10"/>
  <c r="H97" i="10"/>
  <c r="I97" i="10"/>
  <c r="J97" i="10"/>
  <c r="K97" i="10"/>
  <c r="L97" i="10"/>
  <c r="M97" i="10"/>
  <c r="N97" i="10"/>
  <c r="O97" i="10"/>
  <c r="P97" i="10"/>
  <c r="Q97" i="10"/>
  <c r="R97" i="10"/>
  <c r="S97" i="10"/>
  <c r="T97" i="10"/>
  <c r="F98" i="10"/>
  <c r="G98" i="10"/>
  <c r="H98" i="10"/>
  <c r="I98" i="10"/>
  <c r="J98" i="10"/>
  <c r="K98" i="10"/>
  <c r="L98" i="10"/>
  <c r="M98" i="10"/>
  <c r="N98" i="10"/>
  <c r="O98" i="10"/>
  <c r="P98" i="10"/>
  <c r="Q98" i="10"/>
  <c r="R98" i="10"/>
  <c r="S98" i="10"/>
  <c r="T98" i="10"/>
  <c r="F99" i="10"/>
  <c r="G99" i="10"/>
  <c r="H99" i="10"/>
  <c r="I99" i="10"/>
  <c r="J99" i="10"/>
  <c r="K99" i="10"/>
  <c r="L99" i="10"/>
  <c r="M99" i="10"/>
  <c r="N99" i="10"/>
  <c r="O99" i="10"/>
  <c r="P99" i="10"/>
  <c r="Q99" i="10"/>
  <c r="R99" i="10"/>
  <c r="S99" i="10"/>
  <c r="T99" i="10"/>
  <c r="F100" i="10"/>
  <c r="G100" i="10"/>
  <c r="H100" i="10"/>
  <c r="I100" i="10"/>
  <c r="J100" i="10"/>
  <c r="K100" i="10"/>
  <c r="L100" i="10"/>
  <c r="M100" i="10"/>
  <c r="N100" i="10"/>
  <c r="O100" i="10"/>
  <c r="P100" i="10"/>
  <c r="Q100" i="10"/>
  <c r="R100" i="10"/>
  <c r="S100" i="10"/>
  <c r="T100" i="10"/>
  <c r="F101" i="10"/>
  <c r="G101" i="10"/>
  <c r="H101" i="10"/>
  <c r="I101" i="10"/>
  <c r="J101" i="10"/>
  <c r="K101" i="10"/>
  <c r="L101" i="10"/>
  <c r="M101" i="10"/>
  <c r="N101" i="10"/>
  <c r="O101" i="10"/>
  <c r="P101" i="10"/>
  <c r="Q101" i="10"/>
  <c r="R101" i="10"/>
  <c r="S101" i="10"/>
  <c r="T101" i="10"/>
  <c r="F102" i="10"/>
  <c r="G102" i="10"/>
  <c r="H102" i="10"/>
  <c r="I102" i="10"/>
  <c r="J102" i="10"/>
  <c r="K102" i="10"/>
  <c r="L102" i="10"/>
  <c r="M102" i="10"/>
  <c r="N102" i="10"/>
  <c r="O102" i="10"/>
  <c r="P102" i="10"/>
  <c r="Q102" i="10"/>
  <c r="R102" i="10"/>
  <c r="S102" i="10"/>
  <c r="T102" i="10"/>
  <c r="F103" i="10"/>
  <c r="G103" i="10"/>
  <c r="H103" i="10"/>
  <c r="I103" i="10"/>
  <c r="J103" i="10"/>
  <c r="K103" i="10"/>
  <c r="L103" i="10"/>
  <c r="M103" i="10"/>
  <c r="N103" i="10"/>
  <c r="O103" i="10"/>
  <c r="P103" i="10"/>
  <c r="Q103" i="10"/>
  <c r="R103" i="10"/>
  <c r="S103" i="10"/>
  <c r="T103" i="10"/>
  <c r="F104" i="10"/>
  <c r="G104" i="10"/>
  <c r="H104" i="10"/>
  <c r="I104" i="10"/>
  <c r="J104" i="10"/>
  <c r="K104" i="10"/>
  <c r="L104" i="10"/>
  <c r="M104" i="10"/>
  <c r="N104" i="10"/>
  <c r="O104" i="10"/>
  <c r="P104" i="10"/>
  <c r="Q104" i="10"/>
  <c r="R104" i="10"/>
  <c r="S104" i="10"/>
  <c r="T104" i="10"/>
  <c r="F105" i="10"/>
  <c r="G105" i="10"/>
  <c r="H105" i="10"/>
  <c r="I105" i="10"/>
  <c r="J105" i="10"/>
  <c r="K105" i="10"/>
  <c r="L105" i="10"/>
  <c r="M105" i="10"/>
  <c r="N105" i="10"/>
  <c r="O105" i="10"/>
  <c r="P105" i="10"/>
  <c r="Q105" i="10"/>
  <c r="R105" i="10"/>
  <c r="S105" i="10"/>
  <c r="T105" i="10"/>
  <c r="F106" i="10"/>
  <c r="G106" i="10"/>
  <c r="H106" i="10"/>
  <c r="I106" i="10"/>
  <c r="J106" i="10"/>
  <c r="K106" i="10"/>
  <c r="L106" i="10"/>
  <c r="M106" i="10"/>
  <c r="N106" i="10"/>
  <c r="O106" i="10"/>
  <c r="P106" i="10"/>
  <c r="Q106" i="10"/>
  <c r="R106" i="10"/>
  <c r="S106" i="10"/>
  <c r="T106" i="10"/>
  <c r="F107" i="10"/>
  <c r="G107" i="10"/>
  <c r="H107" i="10"/>
  <c r="I107" i="10"/>
  <c r="J107" i="10"/>
  <c r="K107" i="10"/>
  <c r="L107" i="10"/>
  <c r="M107" i="10"/>
  <c r="N107" i="10"/>
  <c r="O107" i="10"/>
  <c r="P107" i="10"/>
  <c r="Q107" i="10"/>
  <c r="R107" i="10"/>
  <c r="S107" i="10"/>
  <c r="T107" i="10"/>
  <c r="F108" i="10"/>
  <c r="G108" i="10"/>
  <c r="H108" i="10"/>
  <c r="I108" i="10"/>
  <c r="J108" i="10"/>
  <c r="K108" i="10"/>
  <c r="L108" i="10"/>
  <c r="M108" i="10"/>
  <c r="N108" i="10"/>
  <c r="O108" i="10"/>
  <c r="P108" i="10"/>
  <c r="Q108" i="10"/>
  <c r="R108" i="10"/>
  <c r="S108" i="10"/>
  <c r="T108" i="10"/>
  <c r="F109" i="10"/>
  <c r="G109" i="10"/>
  <c r="H109" i="10"/>
  <c r="I109" i="10"/>
  <c r="J109" i="10"/>
  <c r="K109" i="10"/>
  <c r="L109" i="10"/>
  <c r="M109" i="10"/>
  <c r="N109" i="10"/>
  <c r="O109" i="10"/>
  <c r="P109" i="10"/>
  <c r="Q109" i="10"/>
  <c r="R109" i="10"/>
  <c r="S109" i="10"/>
  <c r="T109" i="10"/>
  <c r="F110" i="10"/>
  <c r="G110" i="10"/>
  <c r="H110" i="10"/>
  <c r="I110" i="10"/>
  <c r="J110" i="10"/>
  <c r="K110" i="10"/>
  <c r="L110" i="10"/>
  <c r="M110" i="10"/>
  <c r="N110" i="10"/>
  <c r="O110" i="10"/>
  <c r="P110" i="10"/>
  <c r="Q110" i="10"/>
  <c r="R110" i="10"/>
  <c r="S110" i="10"/>
  <c r="T110" i="10"/>
  <c r="F111" i="10"/>
  <c r="G111" i="10"/>
  <c r="H111" i="10"/>
  <c r="I111" i="10"/>
  <c r="J111" i="10"/>
  <c r="K111" i="10"/>
  <c r="L111" i="10"/>
  <c r="M111" i="10"/>
  <c r="N111" i="10"/>
  <c r="O111" i="10"/>
  <c r="P111" i="10"/>
  <c r="Q111" i="10"/>
  <c r="R111" i="10"/>
  <c r="S111" i="10"/>
  <c r="T111" i="10"/>
  <c r="F112" i="10"/>
  <c r="G112" i="10"/>
  <c r="H112" i="10"/>
  <c r="I112" i="10"/>
  <c r="J112" i="10"/>
  <c r="K112" i="10"/>
  <c r="L112" i="10"/>
  <c r="M112" i="10"/>
  <c r="N112" i="10"/>
  <c r="O112" i="10"/>
  <c r="P112" i="10"/>
  <c r="Q112" i="10"/>
  <c r="R112" i="10"/>
  <c r="S112" i="10"/>
  <c r="T112" i="10"/>
  <c r="F113" i="10"/>
  <c r="G113" i="10"/>
  <c r="H113" i="10"/>
  <c r="I113" i="10"/>
  <c r="J113" i="10"/>
  <c r="K113" i="10"/>
  <c r="L113" i="10"/>
  <c r="M113" i="10"/>
  <c r="N113" i="10"/>
  <c r="O113" i="10"/>
  <c r="P113" i="10"/>
  <c r="Q113" i="10"/>
  <c r="R113" i="10"/>
  <c r="S113" i="10"/>
  <c r="T113" i="10"/>
  <c r="F114" i="10"/>
  <c r="G114" i="10"/>
  <c r="H114" i="10"/>
  <c r="I114" i="10"/>
  <c r="J114" i="10"/>
  <c r="K114" i="10"/>
  <c r="L114" i="10"/>
  <c r="M114" i="10"/>
  <c r="N114" i="10"/>
  <c r="O114" i="10"/>
  <c r="P114" i="10"/>
  <c r="Q114" i="10"/>
  <c r="R114" i="10"/>
  <c r="S114" i="10"/>
  <c r="T114" i="10"/>
  <c r="F115" i="10"/>
  <c r="G115" i="10"/>
  <c r="H115" i="10"/>
  <c r="I115" i="10"/>
  <c r="J115" i="10"/>
  <c r="K115" i="10"/>
  <c r="L115" i="10"/>
  <c r="M115" i="10"/>
  <c r="N115" i="10"/>
  <c r="O115" i="10"/>
  <c r="P115" i="10"/>
  <c r="Q115" i="10"/>
  <c r="R115" i="10"/>
  <c r="S115" i="10"/>
  <c r="T115" i="10"/>
  <c r="F116" i="10"/>
  <c r="G116" i="10"/>
  <c r="H116" i="10"/>
  <c r="I116" i="10"/>
  <c r="J116" i="10"/>
  <c r="K116" i="10"/>
  <c r="L116" i="10"/>
  <c r="M116" i="10"/>
  <c r="N116" i="10"/>
  <c r="O116" i="10"/>
  <c r="P116" i="10"/>
  <c r="Q116" i="10"/>
  <c r="R116" i="10"/>
  <c r="S116" i="10"/>
  <c r="T116" i="10"/>
  <c r="F117" i="10"/>
  <c r="G117" i="10"/>
  <c r="H117" i="10"/>
  <c r="I117" i="10"/>
  <c r="J117" i="10"/>
  <c r="K117" i="10"/>
  <c r="L117" i="10"/>
  <c r="M117" i="10"/>
  <c r="N117" i="10"/>
  <c r="O117" i="10"/>
  <c r="P117" i="10"/>
  <c r="Q117" i="10"/>
  <c r="R117" i="10"/>
  <c r="S117" i="10"/>
  <c r="T117" i="10"/>
  <c r="F118" i="10"/>
  <c r="G118" i="10"/>
  <c r="H118" i="10"/>
  <c r="I118" i="10"/>
  <c r="J118" i="10"/>
  <c r="K118" i="10"/>
  <c r="L118" i="10"/>
  <c r="M118" i="10"/>
  <c r="N118" i="10"/>
  <c r="O118" i="10"/>
  <c r="P118" i="10"/>
  <c r="Q118" i="10"/>
  <c r="R118" i="10"/>
  <c r="S118" i="10"/>
  <c r="T118" i="10"/>
  <c r="F119" i="10"/>
  <c r="G119" i="10"/>
  <c r="H119" i="10"/>
  <c r="I119" i="10"/>
  <c r="J119" i="10"/>
  <c r="K119" i="10"/>
  <c r="L119" i="10"/>
  <c r="M119" i="10"/>
  <c r="N119" i="10"/>
  <c r="O119" i="10"/>
  <c r="P119" i="10"/>
  <c r="Q119" i="10"/>
  <c r="R119" i="10"/>
  <c r="S119" i="10"/>
  <c r="T119" i="10"/>
  <c r="F120" i="10"/>
  <c r="G120" i="10"/>
  <c r="H120" i="10"/>
  <c r="I120" i="10"/>
  <c r="J120" i="10"/>
  <c r="K120" i="10"/>
  <c r="L120" i="10"/>
  <c r="M120" i="10"/>
  <c r="N120" i="10"/>
  <c r="O120" i="10"/>
  <c r="P120" i="10"/>
  <c r="Q120" i="10"/>
  <c r="R120" i="10"/>
  <c r="S120" i="10"/>
  <c r="T120" i="10"/>
  <c r="F121" i="10"/>
  <c r="G121" i="10"/>
  <c r="H121" i="10"/>
  <c r="I121" i="10"/>
  <c r="J121" i="10"/>
  <c r="K121" i="10"/>
  <c r="L121" i="10"/>
  <c r="M121" i="10"/>
  <c r="N121" i="10"/>
  <c r="O121" i="10"/>
  <c r="P121" i="10"/>
  <c r="Q121" i="10"/>
  <c r="R121" i="10"/>
  <c r="S121" i="10"/>
  <c r="T121" i="10"/>
  <c r="F122" i="10"/>
  <c r="G122" i="10"/>
  <c r="H122" i="10"/>
  <c r="I122" i="10"/>
  <c r="J122" i="10"/>
  <c r="K122" i="10"/>
  <c r="L122" i="10"/>
  <c r="M122" i="10"/>
  <c r="N122" i="10"/>
  <c r="O122" i="10"/>
  <c r="P122" i="10"/>
  <c r="Q122" i="10"/>
  <c r="R122" i="10"/>
  <c r="S122" i="10"/>
  <c r="T122" i="10"/>
  <c r="F123" i="10"/>
  <c r="G123" i="10"/>
  <c r="H123" i="10"/>
  <c r="I123" i="10"/>
  <c r="J123" i="10"/>
  <c r="K123" i="10"/>
  <c r="L123" i="10"/>
  <c r="M123" i="10"/>
  <c r="N123" i="10"/>
  <c r="O123" i="10"/>
  <c r="P123" i="10"/>
  <c r="Q123" i="10"/>
  <c r="R123" i="10"/>
  <c r="S123" i="10"/>
  <c r="T123" i="10"/>
  <c r="F124" i="10"/>
  <c r="G124" i="10"/>
  <c r="H124" i="10"/>
  <c r="I124" i="10"/>
  <c r="J124" i="10"/>
  <c r="K124" i="10"/>
  <c r="L124" i="10"/>
  <c r="M124" i="10"/>
  <c r="N124" i="10"/>
  <c r="O124" i="10"/>
  <c r="P124" i="10"/>
  <c r="Q124" i="10"/>
  <c r="R124" i="10"/>
  <c r="S124" i="10"/>
  <c r="T124" i="10"/>
  <c r="F125" i="10"/>
  <c r="G125" i="10"/>
  <c r="H125" i="10"/>
  <c r="I125" i="10"/>
  <c r="J125" i="10"/>
  <c r="K125" i="10"/>
  <c r="L125" i="10"/>
  <c r="M125" i="10"/>
  <c r="N125" i="10"/>
  <c r="O125" i="10"/>
  <c r="P125" i="10"/>
  <c r="Q125" i="10"/>
  <c r="R125" i="10"/>
  <c r="S125" i="10"/>
  <c r="T125" i="10"/>
  <c r="F126" i="10"/>
  <c r="G126" i="10"/>
  <c r="H126" i="10"/>
  <c r="I126" i="10"/>
  <c r="J126" i="10"/>
  <c r="K126" i="10"/>
  <c r="L126" i="10"/>
  <c r="M126" i="10"/>
  <c r="N126" i="10"/>
  <c r="O126" i="10"/>
  <c r="P126" i="10"/>
  <c r="Q126" i="10"/>
  <c r="R126" i="10"/>
  <c r="S126" i="10"/>
  <c r="T126" i="10"/>
  <c r="F127" i="10"/>
  <c r="G127" i="10"/>
  <c r="H127" i="10"/>
  <c r="I127" i="10"/>
  <c r="J127" i="10"/>
  <c r="K127" i="10"/>
  <c r="L127" i="10"/>
  <c r="M127" i="10"/>
  <c r="N127" i="10"/>
  <c r="O127" i="10"/>
  <c r="P127" i="10"/>
  <c r="Q127" i="10"/>
  <c r="R127" i="10"/>
  <c r="S127" i="10"/>
  <c r="T127" i="10"/>
  <c r="F128" i="10"/>
  <c r="G128" i="10"/>
  <c r="H128" i="10"/>
  <c r="I128" i="10"/>
  <c r="J128" i="10"/>
  <c r="K128" i="10"/>
  <c r="L128" i="10"/>
  <c r="M128" i="10"/>
  <c r="N128" i="10"/>
  <c r="O128" i="10"/>
  <c r="P128" i="10"/>
  <c r="Q128" i="10"/>
  <c r="R128" i="10"/>
  <c r="S128" i="10"/>
  <c r="T128" i="10"/>
  <c r="F129" i="10"/>
  <c r="G129" i="10"/>
  <c r="H129" i="10"/>
  <c r="I129" i="10"/>
  <c r="J129" i="10"/>
  <c r="K129" i="10"/>
  <c r="L129" i="10"/>
  <c r="M129" i="10"/>
  <c r="N129" i="10"/>
  <c r="O129" i="10"/>
  <c r="P129" i="10"/>
  <c r="Q129" i="10"/>
  <c r="R129" i="10"/>
  <c r="S129" i="10"/>
  <c r="T129" i="10"/>
  <c r="F130" i="10"/>
  <c r="G130" i="10"/>
  <c r="H130" i="10"/>
  <c r="I130" i="10"/>
  <c r="J130" i="10"/>
  <c r="K130" i="10"/>
  <c r="L130" i="10"/>
  <c r="M130" i="10"/>
  <c r="N130" i="10"/>
  <c r="O130" i="10"/>
  <c r="P130" i="10"/>
  <c r="Q130" i="10"/>
  <c r="R130" i="10"/>
  <c r="S130" i="10"/>
  <c r="T130" i="10"/>
  <c r="F131" i="10"/>
  <c r="G131" i="10"/>
  <c r="H131" i="10"/>
  <c r="I131" i="10"/>
  <c r="J131" i="10"/>
  <c r="K131" i="10"/>
  <c r="L131" i="10"/>
  <c r="M131" i="10"/>
  <c r="N131" i="10"/>
  <c r="O131" i="10"/>
  <c r="P131" i="10"/>
  <c r="Q131" i="10"/>
  <c r="R131" i="10"/>
  <c r="S131" i="10"/>
  <c r="T131" i="10"/>
  <c r="F132" i="10"/>
  <c r="G132" i="10"/>
  <c r="H132" i="10"/>
  <c r="I132" i="10"/>
  <c r="J132" i="10"/>
  <c r="K132" i="10"/>
  <c r="L132" i="10"/>
  <c r="M132" i="10"/>
  <c r="N132" i="10"/>
  <c r="O132" i="10"/>
  <c r="P132" i="10"/>
  <c r="Q132" i="10"/>
  <c r="R132" i="10"/>
  <c r="S132" i="10"/>
  <c r="T132" i="10"/>
  <c r="F133" i="10"/>
  <c r="G133" i="10"/>
  <c r="H133" i="10"/>
  <c r="I133" i="10"/>
  <c r="J133" i="10"/>
  <c r="K133" i="10"/>
  <c r="L133" i="10"/>
  <c r="M133" i="10"/>
  <c r="N133" i="10"/>
  <c r="O133" i="10"/>
  <c r="P133" i="10"/>
  <c r="Q133" i="10"/>
  <c r="R133" i="10"/>
  <c r="S133" i="10"/>
  <c r="T133" i="10"/>
  <c r="F134" i="10"/>
  <c r="G134" i="10"/>
  <c r="H134" i="10"/>
  <c r="I134" i="10"/>
  <c r="J134" i="10"/>
  <c r="K134" i="10"/>
  <c r="L134" i="10"/>
  <c r="M134" i="10"/>
  <c r="N134" i="10"/>
  <c r="O134" i="10"/>
  <c r="P134" i="10"/>
  <c r="Q134" i="10"/>
  <c r="R134" i="10"/>
  <c r="S134" i="10"/>
  <c r="T134" i="10"/>
  <c r="F135" i="10"/>
  <c r="G135" i="10"/>
  <c r="H135" i="10"/>
  <c r="I135" i="10"/>
  <c r="J135" i="10"/>
  <c r="K135" i="10"/>
  <c r="L135" i="10"/>
  <c r="M135" i="10"/>
  <c r="N135" i="10"/>
  <c r="O135" i="10"/>
  <c r="P135" i="10"/>
  <c r="Q135" i="10"/>
  <c r="R135" i="10"/>
  <c r="S135" i="10"/>
  <c r="T135" i="10"/>
  <c r="F136" i="10"/>
  <c r="G136" i="10"/>
  <c r="H136" i="10"/>
  <c r="I136" i="10"/>
  <c r="J136" i="10"/>
  <c r="K136" i="10"/>
  <c r="L136" i="10"/>
  <c r="M136" i="10"/>
  <c r="N136" i="10"/>
  <c r="O136" i="10"/>
  <c r="P136" i="10"/>
  <c r="Q136" i="10"/>
  <c r="R136" i="10"/>
  <c r="S136" i="10"/>
  <c r="T136" i="10"/>
  <c r="F137" i="10"/>
  <c r="G137" i="10"/>
  <c r="H137" i="10"/>
  <c r="I137" i="10"/>
  <c r="J137" i="10"/>
  <c r="K137" i="10"/>
  <c r="L137" i="10"/>
  <c r="M137" i="10"/>
  <c r="N137" i="10"/>
  <c r="O137" i="10"/>
  <c r="P137" i="10"/>
  <c r="Q137" i="10"/>
  <c r="R137" i="10"/>
  <c r="S137" i="10"/>
  <c r="T137" i="10"/>
  <c r="F138" i="10"/>
  <c r="G138" i="10"/>
  <c r="H138" i="10"/>
  <c r="I138" i="10"/>
  <c r="J138" i="10"/>
  <c r="K138" i="10"/>
  <c r="L138" i="10"/>
  <c r="M138" i="10"/>
  <c r="N138" i="10"/>
  <c r="O138" i="10"/>
  <c r="P138" i="10"/>
  <c r="Q138" i="10"/>
  <c r="R138" i="10"/>
  <c r="S138" i="10"/>
  <c r="T138" i="10"/>
  <c r="F139" i="10"/>
  <c r="G139" i="10"/>
  <c r="H139" i="10"/>
  <c r="I139" i="10"/>
  <c r="J139" i="10"/>
  <c r="K139" i="10"/>
  <c r="L139" i="10"/>
  <c r="M139" i="10"/>
  <c r="N139" i="10"/>
  <c r="O139" i="10"/>
  <c r="P139" i="10"/>
  <c r="Q139" i="10"/>
  <c r="R139" i="10"/>
  <c r="S139" i="10"/>
  <c r="T139" i="10"/>
  <c r="F140" i="10"/>
  <c r="G140" i="10"/>
  <c r="H140" i="10"/>
  <c r="I140" i="10"/>
  <c r="J140" i="10"/>
  <c r="K140" i="10"/>
  <c r="L140" i="10"/>
  <c r="M140" i="10"/>
  <c r="N140" i="10"/>
  <c r="O140" i="10"/>
  <c r="P140" i="10"/>
  <c r="Q140" i="10"/>
  <c r="R140" i="10"/>
  <c r="S140" i="10"/>
  <c r="T140" i="10"/>
  <c r="F141" i="10"/>
  <c r="G141" i="10"/>
  <c r="H141" i="10"/>
  <c r="I141" i="10"/>
  <c r="J141" i="10"/>
  <c r="K141" i="10"/>
  <c r="L141" i="10"/>
  <c r="M141" i="10"/>
  <c r="N141" i="10"/>
  <c r="O141" i="10"/>
  <c r="P141" i="10"/>
  <c r="Q141" i="10"/>
  <c r="R141" i="10"/>
  <c r="S141" i="10"/>
  <c r="T141" i="10"/>
  <c r="F142" i="10"/>
  <c r="G142" i="10"/>
  <c r="H142" i="10"/>
  <c r="I142" i="10"/>
  <c r="J142" i="10"/>
  <c r="K142" i="10"/>
  <c r="L142" i="10"/>
  <c r="M142" i="10"/>
  <c r="N142" i="10"/>
  <c r="O142" i="10"/>
  <c r="P142" i="10"/>
  <c r="Q142" i="10"/>
  <c r="R142" i="10"/>
  <c r="S142" i="10"/>
  <c r="T142" i="10"/>
  <c r="F143" i="10"/>
  <c r="G143" i="10"/>
  <c r="H143" i="10"/>
  <c r="I143" i="10"/>
  <c r="J143" i="10"/>
  <c r="K143" i="10"/>
  <c r="L143" i="10"/>
  <c r="M143" i="10"/>
  <c r="N143" i="10"/>
  <c r="O143" i="10"/>
  <c r="P143" i="10"/>
  <c r="Q143" i="10"/>
  <c r="R143" i="10"/>
  <c r="S143" i="10"/>
  <c r="T143" i="10"/>
  <c r="F144" i="10"/>
  <c r="G144" i="10"/>
  <c r="H144" i="10"/>
  <c r="I144" i="10"/>
  <c r="J144" i="10"/>
  <c r="K144" i="10"/>
  <c r="L144" i="10"/>
  <c r="M144" i="10"/>
  <c r="N144" i="10"/>
  <c r="O144" i="10"/>
  <c r="P144" i="10"/>
  <c r="Q144" i="10"/>
  <c r="R144" i="10"/>
  <c r="S144" i="10"/>
  <c r="T144" i="10"/>
  <c r="F145" i="10"/>
  <c r="G145" i="10"/>
  <c r="H145" i="10"/>
  <c r="I145" i="10"/>
  <c r="J145" i="10"/>
  <c r="K145" i="10"/>
  <c r="L145" i="10"/>
  <c r="M145" i="10"/>
  <c r="N145" i="10"/>
  <c r="O145" i="10"/>
  <c r="P145" i="10"/>
  <c r="Q145" i="10"/>
  <c r="R145" i="10"/>
  <c r="S145" i="10"/>
  <c r="T145" i="10"/>
  <c r="F146" i="10"/>
  <c r="G146" i="10"/>
  <c r="H146" i="10"/>
  <c r="I146" i="10"/>
  <c r="J146" i="10"/>
  <c r="K146" i="10"/>
  <c r="L146" i="10"/>
  <c r="M146" i="10"/>
  <c r="N146" i="10"/>
  <c r="O146" i="10"/>
  <c r="P146" i="10"/>
  <c r="Q146" i="10"/>
  <c r="R146" i="10"/>
  <c r="S146" i="10"/>
  <c r="T146" i="10"/>
  <c r="F147" i="10"/>
  <c r="G147" i="10"/>
  <c r="H147" i="10"/>
  <c r="I147" i="10"/>
  <c r="J147" i="10"/>
  <c r="K147" i="10"/>
  <c r="L147" i="10"/>
  <c r="M147" i="10"/>
  <c r="N147" i="10"/>
  <c r="O147" i="10"/>
  <c r="P147" i="10"/>
  <c r="Q147" i="10"/>
  <c r="R147" i="10"/>
  <c r="S147" i="10"/>
  <c r="T147" i="10"/>
  <c r="F148" i="10"/>
  <c r="G148" i="10"/>
  <c r="H148" i="10"/>
  <c r="I148" i="10"/>
  <c r="J148" i="10"/>
  <c r="K148" i="10"/>
  <c r="L148" i="10"/>
  <c r="M148" i="10"/>
  <c r="N148" i="10"/>
  <c r="O148" i="10"/>
  <c r="P148" i="10"/>
  <c r="Q148" i="10"/>
  <c r="R148" i="10"/>
  <c r="S148" i="10"/>
  <c r="T148" i="10"/>
  <c r="F149" i="10"/>
  <c r="G149" i="10"/>
  <c r="H149" i="10"/>
  <c r="I149" i="10"/>
  <c r="J149" i="10"/>
  <c r="K149" i="10"/>
  <c r="L149" i="10"/>
  <c r="M149" i="10"/>
  <c r="N149" i="10"/>
  <c r="O149" i="10"/>
  <c r="P149" i="10"/>
  <c r="Q149" i="10"/>
  <c r="R149" i="10"/>
  <c r="S149" i="10"/>
  <c r="T149" i="10"/>
  <c r="F150" i="10"/>
  <c r="G150" i="10"/>
  <c r="H150" i="10"/>
  <c r="I150" i="10"/>
  <c r="J150" i="10"/>
  <c r="K150" i="10"/>
  <c r="L150" i="10"/>
  <c r="M150" i="10"/>
  <c r="N150" i="10"/>
  <c r="O150" i="10"/>
  <c r="P150" i="10"/>
  <c r="Q150" i="10"/>
  <c r="R150" i="10"/>
  <c r="S150" i="10"/>
  <c r="T150" i="10"/>
  <c r="F151" i="10"/>
  <c r="G151" i="10"/>
  <c r="H151" i="10"/>
  <c r="I151" i="10"/>
  <c r="J151" i="10"/>
  <c r="K151" i="10"/>
  <c r="L151" i="10"/>
  <c r="M151" i="10"/>
  <c r="N151" i="10"/>
  <c r="O151" i="10"/>
  <c r="P151" i="10"/>
  <c r="Q151" i="10"/>
  <c r="R151" i="10"/>
  <c r="S151" i="10"/>
  <c r="T151" i="10"/>
  <c r="F152" i="10"/>
  <c r="G152" i="10"/>
  <c r="H152" i="10"/>
  <c r="I152" i="10"/>
  <c r="J152" i="10"/>
  <c r="K152" i="10"/>
  <c r="L152" i="10"/>
  <c r="M152" i="10"/>
  <c r="N152" i="10"/>
  <c r="O152" i="10"/>
  <c r="P152" i="10"/>
  <c r="Q152" i="10"/>
  <c r="R152" i="10"/>
  <c r="S152" i="10"/>
  <c r="T152" i="10"/>
  <c r="F153" i="10"/>
  <c r="G153" i="10"/>
  <c r="H153" i="10"/>
  <c r="I153" i="10"/>
  <c r="J153" i="10"/>
  <c r="K153" i="10"/>
  <c r="L153" i="10"/>
  <c r="M153" i="10"/>
  <c r="N153" i="10"/>
  <c r="O153" i="10"/>
  <c r="P153" i="10"/>
  <c r="Q153" i="10"/>
  <c r="R153" i="10"/>
  <c r="S153" i="10"/>
  <c r="T153" i="10"/>
  <c r="F154" i="10"/>
  <c r="G154" i="10"/>
  <c r="H154" i="10"/>
  <c r="I154" i="10"/>
  <c r="J154" i="10"/>
  <c r="K154" i="10"/>
  <c r="L154" i="10"/>
  <c r="M154" i="10"/>
  <c r="N154" i="10"/>
  <c r="O154" i="10"/>
  <c r="P154" i="10"/>
  <c r="Q154" i="10"/>
  <c r="R154" i="10"/>
  <c r="S154" i="10"/>
  <c r="T154" i="10"/>
  <c r="F155" i="10"/>
  <c r="G155" i="10"/>
  <c r="H155" i="10"/>
  <c r="I155" i="10"/>
  <c r="J155" i="10"/>
  <c r="K155" i="10"/>
  <c r="L155" i="10"/>
  <c r="M155" i="10"/>
  <c r="N155" i="10"/>
  <c r="O155" i="10"/>
  <c r="P155" i="10"/>
  <c r="Q155" i="10"/>
  <c r="R155" i="10"/>
  <c r="S155" i="10"/>
  <c r="T155" i="10"/>
  <c r="F156" i="10"/>
  <c r="G156" i="10"/>
  <c r="H156" i="10"/>
  <c r="I156" i="10"/>
  <c r="J156" i="10"/>
  <c r="K156" i="10"/>
  <c r="L156" i="10"/>
  <c r="M156" i="10"/>
  <c r="N156" i="10"/>
  <c r="O156" i="10"/>
  <c r="P156" i="10"/>
  <c r="Q156" i="10"/>
  <c r="R156" i="10"/>
  <c r="S156" i="10"/>
  <c r="T156" i="10"/>
  <c r="F157" i="10"/>
  <c r="G157" i="10"/>
  <c r="H157" i="10"/>
  <c r="I157" i="10"/>
  <c r="J157" i="10"/>
  <c r="K157" i="10"/>
  <c r="L157" i="10"/>
  <c r="M157" i="10"/>
  <c r="N157" i="10"/>
  <c r="O157" i="10"/>
  <c r="P157" i="10"/>
  <c r="Q157" i="10"/>
  <c r="R157" i="10"/>
  <c r="S157" i="10"/>
  <c r="T157" i="10"/>
  <c r="F158" i="10"/>
  <c r="G158" i="10"/>
  <c r="H158" i="10"/>
  <c r="I158" i="10"/>
  <c r="J158" i="10"/>
  <c r="K158" i="10"/>
  <c r="L158" i="10"/>
  <c r="M158" i="10"/>
  <c r="N158" i="10"/>
  <c r="O158" i="10"/>
  <c r="P158" i="10"/>
  <c r="Q158" i="10"/>
  <c r="R158" i="10"/>
  <c r="S158" i="10"/>
  <c r="T158" i="10"/>
  <c r="F159" i="10"/>
  <c r="G159" i="10"/>
  <c r="H159" i="10"/>
  <c r="I159" i="10"/>
  <c r="J159" i="10"/>
  <c r="K159" i="10"/>
  <c r="L159" i="10"/>
  <c r="M159" i="10"/>
  <c r="N159" i="10"/>
  <c r="O159" i="10"/>
  <c r="P159" i="10"/>
  <c r="Q159" i="10"/>
  <c r="R159" i="10"/>
  <c r="S159" i="10"/>
  <c r="T159" i="10"/>
  <c r="F160" i="10"/>
  <c r="G160" i="10"/>
  <c r="H160" i="10"/>
  <c r="I160" i="10"/>
  <c r="J160" i="10"/>
  <c r="K160" i="10"/>
  <c r="L160" i="10"/>
  <c r="M160" i="10"/>
  <c r="N160" i="10"/>
  <c r="O160" i="10"/>
  <c r="P160" i="10"/>
  <c r="Q160" i="10"/>
  <c r="R160" i="10"/>
  <c r="S160" i="10"/>
  <c r="T160" i="10"/>
  <c r="F161" i="10"/>
  <c r="G161" i="10"/>
  <c r="H161" i="10"/>
  <c r="I161" i="10"/>
  <c r="J161" i="10"/>
  <c r="K161" i="10"/>
  <c r="L161" i="10"/>
  <c r="M161" i="10"/>
  <c r="N161" i="10"/>
  <c r="O161" i="10"/>
  <c r="P161" i="10"/>
  <c r="Q161" i="10"/>
  <c r="R161" i="10"/>
  <c r="S161" i="10"/>
  <c r="T161" i="10"/>
  <c r="F162" i="10"/>
  <c r="G162" i="10"/>
  <c r="H162" i="10"/>
  <c r="I162" i="10"/>
  <c r="J162" i="10"/>
  <c r="K162" i="10"/>
  <c r="L162" i="10"/>
  <c r="M162" i="10"/>
  <c r="N162" i="10"/>
  <c r="O162" i="10"/>
  <c r="P162" i="10"/>
  <c r="Q162" i="10"/>
  <c r="R162" i="10"/>
  <c r="S162" i="10"/>
  <c r="T162" i="10"/>
  <c r="F163" i="10"/>
  <c r="G163" i="10"/>
  <c r="H163" i="10"/>
  <c r="I163" i="10"/>
  <c r="J163" i="10"/>
  <c r="K163" i="10"/>
  <c r="L163" i="10"/>
  <c r="M163" i="10"/>
  <c r="N163" i="10"/>
  <c r="O163" i="10"/>
  <c r="P163" i="10"/>
  <c r="Q163" i="10"/>
  <c r="R163" i="10"/>
  <c r="S163" i="10"/>
  <c r="T163" i="10"/>
  <c r="F164" i="10"/>
  <c r="G164" i="10"/>
  <c r="H164" i="10"/>
  <c r="I164" i="10"/>
  <c r="J164" i="10"/>
  <c r="K164" i="10"/>
  <c r="L164" i="10"/>
  <c r="M164" i="10"/>
  <c r="N164" i="10"/>
  <c r="O164" i="10"/>
  <c r="P164" i="10"/>
  <c r="Q164" i="10"/>
  <c r="R164" i="10"/>
  <c r="S164" i="10"/>
  <c r="T164" i="10"/>
  <c r="F165" i="10"/>
  <c r="G165" i="10"/>
  <c r="H165" i="10"/>
  <c r="I165" i="10"/>
  <c r="J165" i="10"/>
  <c r="K165" i="10"/>
  <c r="L165" i="10"/>
  <c r="M165" i="10"/>
  <c r="N165" i="10"/>
  <c r="O165" i="10"/>
  <c r="P165" i="10"/>
  <c r="Q165" i="10"/>
  <c r="R165" i="10"/>
  <c r="S165" i="10"/>
  <c r="T165" i="10"/>
  <c r="F166" i="10"/>
  <c r="G166" i="10"/>
  <c r="H166" i="10"/>
  <c r="I166" i="10"/>
  <c r="J166" i="10"/>
  <c r="K166" i="10"/>
  <c r="L166" i="10"/>
  <c r="M166" i="10"/>
  <c r="N166" i="10"/>
  <c r="O166" i="10"/>
  <c r="P166" i="10"/>
  <c r="Q166" i="10"/>
  <c r="R166" i="10"/>
  <c r="S166" i="10"/>
  <c r="T166" i="10"/>
  <c r="F167" i="10"/>
  <c r="G167" i="10"/>
  <c r="H167" i="10"/>
  <c r="I167" i="10"/>
  <c r="J167" i="10"/>
  <c r="K167" i="10"/>
  <c r="L167" i="10"/>
  <c r="M167" i="10"/>
  <c r="N167" i="10"/>
  <c r="O167" i="10"/>
  <c r="P167" i="10"/>
  <c r="Q167" i="10"/>
  <c r="R167" i="10"/>
  <c r="S167" i="10"/>
  <c r="T167" i="10"/>
  <c r="F168" i="10"/>
  <c r="G168" i="10"/>
  <c r="H168" i="10"/>
  <c r="I168" i="10"/>
  <c r="J168" i="10"/>
  <c r="K168" i="10"/>
  <c r="L168" i="10"/>
  <c r="M168" i="10"/>
  <c r="N168" i="10"/>
  <c r="O168" i="10"/>
  <c r="P168" i="10"/>
  <c r="Q168" i="10"/>
  <c r="R168" i="10"/>
  <c r="S168" i="10"/>
  <c r="T168" i="10"/>
  <c r="F169" i="10"/>
  <c r="G169" i="10"/>
  <c r="H169" i="10"/>
  <c r="I169" i="10"/>
  <c r="J169" i="10"/>
  <c r="K169" i="10"/>
  <c r="L169" i="10"/>
  <c r="M169" i="10"/>
  <c r="N169" i="10"/>
  <c r="O169" i="10"/>
  <c r="P169" i="10"/>
  <c r="Q169" i="10"/>
  <c r="R169" i="10"/>
  <c r="S169" i="10"/>
  <c r="T169" i="10"/>
  <c r="F170" i="10"/>
  <c r="G170" i="10"/>
  <c r="H170" i="10"/>
  <c r="I170" i="10"/>
  <c r="J170" i="10"/>
  <c r="K170" i="10"/>
  <c r="L170" i="10"/>
  <c r="M170" i="10"/>
  <c r="N170" i="10"/>
  <c r="O170" i="10"/>
  <c r="P170" i="10"/>
  <c r="Q170" i="10"/>
  <c r="R170" i="10"/>
  <c r="S170" i="10"/>
  <c r="T170" i="10"/>
  <c r="F171" i="10"/>
  <c r="G171" i="10"/>
  <c r="H171" i="10"/>
  <c r="I171" i="10"/>
  <c r="J171" i="10"/>
  <c r="K171" i="10"/>
  <c r="L171" i="10"/>
  <c r="M171" i="10"/>
  <c r="N171" i="10"/>
  <c r="O171" i="10"/>
  <c r="P171" i="10"/>
  <c r="Q171" i="10"/>
  <c r="R171" i="10"/>
  <c r="S171" i="10"/>
  <c r="T171" i="10"/>
  <c r="F172" i="10"/>
  <c r="G172" i="10"/>
  <c r="H172" i="10"/>
  <c r="I172" i="10"/>
  <c r="J172" i="10"/>
  <c r="K172" i="10"/>
  <c r="L172" i="10"/>
  <c r="M172" i="10"/>
  <c r="N172" i="10"/>
  <c r="O172" i="10"/>
  <c r="P172" i="10"/>
  <c r="Q172" i="10"/>
  <c r="R172" i="10"/>
  <c r="S172" i="10"/>
  <c r="T172" i="10"/>
  <c r="F173" i="10"/>
  <c r="G173" i="10"/>
  <c r="H173" i="10"/>
  <c r="I173" i="10"/>
  <c r="J173" i="10"/>
  <c r="K173" i="10"/>
  <c r="L173" i="10"/>
  <c r="M173" i="10"/>
  <c r="N173" i="10"/>
  <c r="O173" i="10"/>
  <c r="P173" i="10"/>
  <c r="Q173" i="10"/>
  <c r="R173" i="10"/>
  <c r="S173" i="10"/>
  <c r="T173" i="10"/>
  <c r="F174" i="10"/>
  <c r="G174" i="10"/>
  <c r="H174" i="10"/>
  <c r="I174" i="10"/>
  <c r="J174" i="10"/>
  <c r="K174" i="10"/>
  <c r="L174" i="10"/>
  <c r="M174" i="10"/>
  <c r="N174" i="10"/>
  <c r="O174" i="10"/>
  <c r="P174" i="10"/>
  <c r="Q174" i="10"/>
  <c r="R174" i="10"/>
  <c r="S174" i="10"/>
  <c r="T174" i="10"/>
  <c r="F175" i="10"/>
  <c r="G175" i="10"/>
  <c r="H175" i="10"/>
  <c r="I175" i="10"/>
  <c r="J175" i="10"/>
  <c r="K175" i="10"/>
  <c r="L175" i="10"/>
  <c r="M175" i="10"/>
  <c r="N175" i="10"/>
  <c r="O175" i="10"/>
  <c r="P175" i="10"/>
  <c r="Q175" i="10"/>
  <c r="R175" i="10"/>
  <c r="S175" i="10"/>
  <c r="T175" i="10"/>
  <c r="F176" i="10"/>
  <c r="G176" i="10"/>
  <c r="H176" i="10"/>
  <c r="I176" i="10"/>
  <c r="J176" i="10"/>
  <c r="K176" i="10"/>
  <c r="L176" i="10"/>
  <c r="M176" i="10"/>
  <c r="N176" i="10"/>
  <c r="O176" i="10"/>
  <c r="P176" i="10"/>
  <c r="Q176" i="10"/>
  <c r="R176" i="10"/>
  <c r="S176" i="10"/>
  <c r="T176" i="10"/>
  <c r="F177" i="10"/>
  <c r="G177" i="10"/>
  <c r="H177" i="10"/>
  <c r="I177" i="10"/>
  <c r="J177" i="10"/>
  <c r="K177" i="10"/>
  <c r="L177" i="10"/>
  <c r="M177" i="10"/>
  <c r="N177" i="10"/>
  <c r="O177" i="10"/>
  <c r="P177" i="10"/>
  <c r="Q177" i="10"/>
  <c r="R177" i="10"/>
  <c r="S177" i="10"/>
  <c r="T177" i="10"/>
  <c r="F178" i="10"/>
  <c r="G178" i="10"/>
  <c r="H178" i="10"/>
  <c r="I178" i="10"/>
  <c r="J178" i="10"/>
  <c r="K178" i="10"/>
  <c r="L178" i="10"/>
  <c r="M178" i="10"/>
  <c r="N178" i="10"/>
  <c r="O178" i="10"/>
  <c r="P178" i="10"/>
  <c r="Q178" i="10"/>
  <c r="R178" i="10"/>
  <c r="S178" i="10"/>
  <c r="T178" i="10"/>
  <c r="F179" i="10"/>
  <c r="G179" i="10"/>
  <c r="H179" i="10"/>
  <c r="I179" i="10"/>
  <c r="J179" i="10"/>
  <c r="K179" i="10"/>
  <c r="L179" i="10"/>
  <c r="M179" i="10"/>
  <c r="N179" i="10"/>
  <c r="O179" i="10"/>
  <c r="P179" i="10"/>
  <c r="Q179" i="10"/>
  <c r="R179" i="10"/>
  <c r="S179" i="10"/>
  <c r="T179" i="10"/>
  <c r="F180" i="10"/>
  <c r="G180" i="10"/>
  <c r="H180" i="10"/>
  <c r="I180" i="10"/>
  <c r="J180" i="10"/>
  <c r="K180" i="10"/>
  <c r="L180" i="10"/>
  <c r="M180" i="10"/>
  <c r="N180" i="10"/>
  <c r="O180" i="10"/>
  <c r="P180" i="10"/>
  <c r="Q180" i="10"/>
  <c r="R180" i="10"/>
  <c r="S180" i="10"/>
  <c r="T180" i="10"/>
  <c r="F181" i="10"/>
  <c r="G181" i="10"/>
  <c r="H181" i="10"/>
  <c r="I181" i="10"/>
  <c r="J181" i="10"/>
  <c r="K181" i="10"/>
  <c r="L181" i="10"/>
  <c r="M181" i="10"/>
  <c r="N181" i="10"/>
  <c r="O181" i="10"/>
  <c r="P181" i="10"/>
  <c r="Q181" i="10"/>
  <c r="R181" i="10"/>
  <c r="S181" i="10"/>
  <c r="T181" i="10"/>
  <c r="F182" i="10"/>
  <c r="G182" i="10"/>
  <c r="H182" i="10"/>
  <c r="I182" i="10"/>
  <c r="J182" i="10"/>
  <c r="K182" i="10"/>
  <c r="L182" i="10"/>
  <c r="M182" i="10"/>
  <c r="N182" i="10"/>
  <c r="O182" i="10"/>
  <c r="P182" i="10"/>
  <c r="Q182" i="10"/>
  <c r="R182" i="10"/>
  <c r="S182" i="10"/>
  <c r="T182" i="10"/>
  <c r="F183" i="10"/>
  <c r="G183" i="10"/>
  <c r="H183" i="10"/>
  <c r="I183" i="10"/>
  <c r="J183" i="10"/>
  <c r="K183" i="10"/>
  <c r="L183" i="10"/>
  <c r="M183" i="10"/>
  <c r="N183" i="10"/>
  <c r="O183" i="10"/>
  <c r="P183" i="10"/>
  <c r="Q183" i="10"/>
  <c r="R183" i="10"/>
  <c r="S183" i="10"/>
  <c r="T183" i="10"/>
  <c r="F184" i="10"/>
  <c r="G184" i="10"/>
  <c r="H184" i="10"/>
  <c r="I184" i="10"/>
  <c r="J184" i="10"/>
  <c r="K184" i="10"/>
  <c r="L184" i="10"/>
  <c r="M184" i="10"/>
  <c r="N184" i="10"/>
  <c r="O184" i="10"/>
  <c r="P184" i="10"/>
  <c r="Q184" i="10"/>
  <c r="R184" i="10"/>
  <c r="S184" i="10"/>
  <c r="T184" i="10"/>
  <c r="F185" i="10"/>
  <c r="G185" i="10"/>
  <c r="H185" i="10"/>
  <c r="I185" i="10"/>
  <c r="J185" i="10"/>
  <c r="K185" i="10"/>
  <c r="L185" i="10"/>
  <c r="M185" i="10"/>
  <c r="N185" i="10"/>
  <c r="O185" i="10"/>
  <c r="P185" i="10"/>
  <c r="Q185" i="10"/>
  <c r="R185" i="10"/>
  <c r="S185" i="10"/>
  <c r="T185" i="10"/>
  <c r="F186" i="10"/>
  <c r="G186" i="10"/>
  <c r="H186" i="10"/>
  <c r="I186" i="10"/>
  <c r="J186" i="10"/>
  <c r="K186" i="10"/>
  <c r="L186" i="10"/>
  <c r="M186" i="10"/>
  <c r="N186" i="10"/>
  <c r="O186" i="10"/>
  <c r="P186" i="10"/>
  <c r="Q186" i="10"/>
  <c r="R186" i="10"/>
  <c r="S186" i="10"/>
  <c r="T186" i="10"/>
  <c r="F187" i="10"/>
  <c r="G187" i="10"/>
  <c r="H187" i="10"/>
  <c r="I187" i="10"/>
  <c r="J187" i="10"/>
  <c r="K187" i="10"/>
  <c r="L187" i="10"/>
  <c r="M187" i="10"/>
  <c r="N187" i="10"/>
  <c r="O187" i="10"/>
  <c r="P187" i="10"/>
  <c r="Q187" i="10"/>
  <c r="R187" i="10"/>
  <c r="S187" i="10"/>
  <c r="T187" i="10"/>
  <c r="F188" i="10"/>
  <c r="G188" i="10"/>
  <c r="H188" i="10"/>
  <c r="I188" i="10"/>
  <c r="J188" i="10"/>
  <c r="K188" i="10"/>
  <c r="L188" i="10"/>
  <c r="M188" i="10"/>
  <c r="N188" i="10"/>
  <c r="O188" i="10"/>
  <c r="P188" i="10"/>
  <c r="Q188" i="10"/>
  <c r="R188" i="10"/>
  <c r="S188" i="10"/>
  <c r="T188" i="10"/>
  <c r="F189" i="10"/>
  <c r="G189" i="10"/>
  <c r="H189" i="10"/>
  <c r="I189" i="10"/>
  <c r="J189" i="10"/>
  <c r="K189" i="10"/>
  <c r="L189" i="10"/>
  <c r="M189" i="10"/>
  <c r="N189" i="10"/>
  <c r="O189" i="10"/>
  <c r="P189" i="10"/>
  <c r="Q189" i="10"/>
  <c r="R189" i="10"/>
  <c r="S189" i="10"/>
  <c r="T189" i="10"/>
  <c r="F190" i="10"/>
  <c r="G190" i="10"/>
  <c r="H190" i="10"/>
  <c r="I190" i="10"/>
  <c r="J190" i="10"/>
  <c r="K190" i="10"/>
  <c r="L190" i="10"/>
  <c r="M190" i="10"/>
  <c r="N190" i="10"/>
  <c r="O190" i="10"/>
  <c r="P190" i="10"/>
  <c r="Q190" i="10"/>
  <c r="R190" i="10"/>
  <c r="S190" i="10"/>
  <c r="T190" i="10"/>
  <c r="F191" i="10"/>
  <c r="G191" i="10"/>
  <c r="H191" i="10"/>
  <c r="I191" i="10"/>
  <c r="J191" i="10"/>
  <c r="K191" i="10"/>
  <c r="L191" i="10"/>
  <c r="M191" i="10"/>
  <c r="N191" i="10"/>
  <c r="O191" i="10"/>
  <c r="P191" i="10"/>
  <c r="Q191" i="10"/>
  <c r="R191" i="10"/>
  <c r="S191" i="10"/>
  <c r="T191" i="10"/>
  <c r="F192" i="10"/>
  <c r="G192" i="10"/>
  <c r="H192" i="10"/>
  <c r="I192" i="10"/>
  <c r="J192" i="10"/>
  <c r="K192" i="10"/>
  <c r="L192" i="10"/>
  <c r="M192" i="10"/>
  <c r="N192" i="10"/>
  <c r="O192" i="10"/>
  <c r="P192" i="10"/>
  <c r="Q192" i="10"/>
  <c r="R192" i="10"/>
  <c r="S192" i="10"/>
  <c r="T192" i="10"/>
  <c r="F193" i="10"/>
  <c r="G193" i="10"/>
  <c r="H193" i="10"/>
  <c r="I193" i="10"/>
  <c r="J193" i="10"/>
  <c r="K193" i="10"/>
  <c r="L193" i="10"/>
  <c r="M193" i="10"/>
  <c r="N193" i="10"/>
  <c r="O193" i="10"/>
  <c r="P193" i="10"/>
  <c r="Q193" i="10"/>
  <c r="R193" i="10"/>
  <c r="S193" i="10"/>
  <c r="T193" i="10"/>
  <c r="F194" i="10"/>
  <c r="G194" i="10"/>
  <c r="H194" i="10"/>
  <c r="I194" i="10"/>
  <c r="J194" i="10"/>
  <c r="K194" i="10"/>
  <c r="L194" i="10"/>
  <c r="M194" i="10"/>
  <c r="N194" i="10"/>
  <c r="O194" i="10"/>
  <c r="P194" i="10"/>
  <c r="Q194" i="10"/>
  <c r="R194" i="10"/>
  <c r="S194" i="10"/>
  <c r="T194" i="10"/>
  <c r="F195" i="10"/>
  <c r="G195" i="10"/>
  <c r="H195" i="10"/>
  <c r="I195" i="10"/>
  <c r="J195" i="10"/>
  <c r="K195" i="10"/>
  <c r="L195" i="10"/>
  <c r="M195" i="10"/>
  <c r="N195" i="10"/>
  <c r="O195" i="10"/>
  <c r="P195" i="10"/>
  <c r="Q195" i="10"/>
  <c r="R195" i="10"/>
  <c r="S195" i="10"/>
  <c r="T195" i="10"/>
  <c r="F196" i="10"/>
  <c r="G196" i="10"/>
  <c r="H196" i="10"/>
  <c r="I196" i="10"/>
  <c r="J196" i="10"/>
  <c r="K196" i="10"/>
  <c r="L196" i="10"/>
  <c r="M196" i="10"/>
  <c r="N196" i="10"/>
  <c r="O196" i="10"/>
  <c r="P196" i="10"/>
  <c r="Q196" i="10"/>
  <c r="R196" i="10"/>
  <c r="S196" i="10"/>
  <c r="T196" i="10"/>
  <c r="F197" i="10"/>
  <c r="G197" i="10"/>
  <c r="H197" i="10"/>
  <c r="I197" i="10"/>
  <c r="J197" i="10"/>
  <c r="K197" i="10"/>
  <c r="L197" i="10"/>
  <c r="M197" i="10"/>
  <c r="N197" i="10"/>
  <c r="O197" i="10"/>
  <c r="P197" i="10"/>
  <c r="Q197" i="10"/>
  <c r="R197" i="10"/>
  <c r="S197" i="10"/>
  <c r="T197" i="10"/>
  <c r="F198" i="10"/>
  <c r="G198" i="10"/>
  <c r="H198" i="10"/>
  <c r="I198" i="10"/>
  <c r="J198" i="10"/>
  <c r="K198" i="10"/>
  <c r="L198" i="10"/>
  <c r="M198" i="10"/>
  <c r="N198" i="10"/>
  <c r="O198" i="10"/>
  <c r="P198" i="10"/>
  <c r="Q198" i="10"/>
  <c r="R198" i="10"/>
  <c r="S198" i="10"/>
  <c r="T198" i="10"/>
  <c r="F199" i="10"/>
  <c r="G199" i="10"/>
  <c r="H199" i="10"/>
  <c r="I199" i="10"/>
  <c r="J199" i="10"/>
  <c r="K199" i="10"/>
  <c r="L199" i="10"/>
  <c r="M199" i="10"/>
  <c r="N199" i="10"/>
  <c r="O199" i="10"/>
  <c r="P199" i="10"/>
  <c r="Q199" i="10"/>
  <c r="R199" i="10"/>
  <c r="S199" i="10"/>
  <c r="T199" i="10"/>
  <c r="F200" i="10"/>
  <c r="G200" i="10"/>
  <c r="H200" i="10"/>
  <c r="I200" i="10"/>
  <c r="J200" i="10"/>
  <c r="K200" i="10"/>
  <c r="L200" i="10"/>
  <c r="M200" i="10"/>
  <c r="N200" i="10"/>
  <c r="O200" i="10"/>
  <c r="P200" i="10"/>
  <c r="Q200" i="10"/>
  <c r="R200" i="10"/>
  <c r="S200" i="10"/>
  <c r="T200" i="10"/>
  <c r="F201" i="10"/>
  <c r="G201" i="10"/>
  <c r="H201" i="10"/>
  <c r="I201" i="10"/>
  <c r="J201" i="10"/>
  <c r="K201" i="10"/>
  <c r="L201" i="10"/>
  <c r="M201" i="10"/>
  <c r="N201" i="10"/>
  <c r="O201" i="10"/>
  <c r="P201" i="10"/>
  <c r="Q201" i="10"/>
  <c r="R201" i="10"/>
  <c r="S201" i="10"/>
  <c r="T201" i="10"/>
  <c r="F202" i="10"/>
  <c r="G202" i="10"/>
  <c r="H202" i="10"/>
  <c r="I202" i="10"/>
  <c r="J202" i="10"/>
  <c r="K202" i="10"/>
  <c r="L202" i="10"/>
  <c r="M202" i="10"/>
  <c r="N202" i="10"/>
  <c r="O202" i="10"/>
  <c r="P202" i="10"/>
  <c r="Q202" i="10"/>
  <c r="R202" i="10"/>
  <c r="S202" i="10"/>
  <c r="T202" i="10"/>
  <c r="F203" i="10"/>
  <c r="G203" i="10"/>
  <c r="H203" i="10"/>
  <c r="I203" i="10"/>
  <c r="J203" i="10"/>
  <c r="K203" i="10"/>
  <c r="L203" i="10"/>
  <c r="M203" i="10"/>
  <c r="N203" i="10"/>
  <c r="O203" i="10"/>
  <c r="P203" i="10"/>
  <c r="Q203" i="10"/>
  <c r="R203" i="10"/>
  <c r="S203" i="10"/>
  <c r="T203" i="10"/>
  <c r="F204" i="10"/>
  <c r="G204" i="10"/>
  <c r="H204" i="10"/>
  <c r="I204" i="10"/>
  <c r="J204" i="10"/>
  <c r="K204" i="10"/>
  <c r="L204" i="10"/>
  <c r="M204" i="10"/>
  <c r="N204" i="10"/>
  <c r="O204" i="10"/>
  <c r="P204" i="10"/>
  <c r="Q204" i="10"/>
  <c r="R204" i="10"/>
  <c r="S204" i="10"/>
  <c r="T204" i="10"/>
  <c r="F205" i="10"/>
  <c r="G205" i="10"/>
  <c r="H205" i="10"/>
  <c r="I205" i="10"/>
  <c r="J205" i="10"/>
  <c r="K205" i="10"/>
  <c r="L205" i="10"/>
  <c r="M205" i="10"/>
  <c r="N205" i="10"/>
  <c r="O205" i="10"/>
  <c r="P205" i="10"/>
  <c r="Q205" i="10"/>
  <c r="R205" i="10"/>
  <c r="S205" i="10"/>
  <c r="T205" i="10"/>
  <c r="F206" i="10"/>
  <c r="G206" i="10"/>
  <c r="H206" i="10"/>
  <c r="I206" i="10"/>
  <c r="J206" i="10"/>
  <c r="K206" i="10"/>
  <c r="L206" i="10"/>
  <c r="M206" i="10"/>
  <c r="N206" i="10"/>
  <c r="O206" i="10"/>
  <c r="P206" i="10"/>
  <c r="Q206" i="10"/>
  <c r="R206" i="10"/>
  <c r="S206" i="10"/>
  <c r="T206" i="10"/>
  <c r="F207" i="10"/>
  <c r="G207" i="10"/>
  <c r="H207" i="10"/>
  <c r="I207" i="10"/>
  <c r="J207" i="10"/>
  <c r="K207" i="10"/>
  <c r="L207" i="10"/>
  <c r="M207" i="10"/>
  <c r="N207" i="10"/>
  <c r="O207" i="10"/>
  <c r="P207" i="10"/>
  <c r="Q207" i="10"/>
  <c r="R207" i="10"/>
  <c r="S207" i="10"/>
  <c r="T207" i="10"/>
  <c r="F208" i="10"/>
  <c r="G208" i="10"/>
  <c r="H208" i="10"/>
  <c r="I208" i="10"/>
  <c r="J208" i="10"/>
  <c r="K208" i="10"/>
  <c r="L208" i="10"/>
  <c r="M208" i="10"/>
  <c r="N208" i="10"/>
  <c r="O208" i="10"/>
  <c r="P208" i="10"/>
  <c r="Q208" i="10"/>
  <c r="R208" i="10"/>
  <c r="S208" i="10"/>
  <c r="T208" i="10"/>
  <c r="F209" i="10"/>
  <c r="G209" i="10"/>
  <c r="H209" i="10"/>
  <c r="I209" i="10"/>
  <c r="J209" i="10"/>
  <c r="K209" i="10"/>
  <c r="L209" i="10"/>
  <c r="M209" i="10"/>
  <c r="N209" i="10"/>
  <c r="O209" i="10"/>
  <c r="P209" i="10"/>
  <c r="Q209" i="10"/>
  <c r="R209" i="10"/>
  <c r="S209" i="10"/>
  <c r="T209" i="10"/>
  <c r="F210" i="10"/>
  <c r="G210" i="10"/>
  <c r="H210" i="10"/>
  <c r="I210" i="10"/>
  <c r="J210" i="10"/>
  <c r="K210" i="10"/>
  <c r="L210" i="10"/>
  <c r="M210" i="10"/>
  <c r="N210" i="10"/>
  <c r="O210" i="10"/>
  <c r="P210" i="10"/>
  <c r="Q210" i="10"/>
  <c r="R210" i="10"/>
  <c r="S210" i="10"/>
  <c r="T210" i="10"/>
  <c r="F211" i="10"/>
  <c r="G211" i="10"/>
  <c r="H211" i="10"/>
  <c r="I211" i="10"/>
  <c r="J211" i="10"/>
  <c r="K211" i="10"/>
  <c r="L211" i="10"/>
  <c r="M211" i="10"/>
  <c r="N211" i="10"/>
  <c r="O211" i="10"/>
  <c r="P211" i="10"/>
  <c r="Q211" i="10"/>
  <c r="R211" i="10"/>
  <c r="S211" i="10"/>
  <c r="T211" i="10"/>
  <c r="F212" i="10"/>
  <c r="G212" i="10"/>
  <c r="H212" i="10"/>
  <c r="I212" i="10"/>
  <c r="J212" i="10"/>
  <c r="K212" i="10"/>
  <c r="L212" i="10"/>
  <c r="M212" i="10"/>
  <c r="N212" i="10"/>
  <c r="O212" i="10"/>
  <c r="P212" i="10"/>
  <c r="Q212" i="10"/>
  <c r="R212" i="10"/>
  <c r="S212" i="10"/>
  <c r="T212" i="10"/>
  <c r="F213" i="10"/>
  <c r="G213" i="10"/>
  <c r="H213" i="10"/>
  <c r="I213" i="10"/>
  <c r="J213" i="10"/>
  <c r="K213" i="10"/>
  <c r="L213" i="10"/>
  <c r="M213" i="10"/>
  <c r="N213" i="10"/>
  <c r="O213" i="10"/>
  <c r="P213" i="10"/>
  <c r="Q213" i="10"/>
  <c r="R213" i="10"/>
  <c r="S213" i="10"/>
  <c r="T213" i="10"/>
  <c r="F214" i="10"/>
  <c r="G214" i="10"/>
  <c r="H214" i="10"/>
  <c r="I214" i="10"/>
  <c r="J214" i="10"/>
  <c r="K214" i="10"/>
  <c r="L214" i="10"/>
  <c r="M214" i="10"/>
  <c r="N214" i="10"/>
  <c r="O214" i="10"/>
  <c r="P214" i="10"/>
  <c r="Q214" i="10"/>
  <c r="R214" i="10"/>
  <c r="S214" i="10"/>
  <c r="T214" i="10"/>
  <c r="F215" i="10"/>
  <c r="G215" i="10"/>
  <c r="H215" i="10"/>
  <c r="I215" i="10"/>
  <c r="J215" i="10"/>
  <c r="K215" i="10"/>
  <c r="L215" i="10"/>
  <c r="M215" i="10"/>
  <c r="N215" i="10"/>
  <c r="O215" i="10"/>
  <c r="P215" i="10"/>
  <c r="Q215" i="10"/>
  <c r="R215" i="10"/>
  <c r="S215" i="10"/>
  <c r="T215" i="10"/>
  <c r="F216" i="10"/>
  <c r="G216" i="10"/>
  <c r="H216" i="10"/>
  <c r="I216" i="10"/>
  <c r="J216" i="10"/>
  <c r="K216" i="10"/>
  <c r="L216" i="10"/>
  <c r="M216" i="10"/>
  <c r="N216" i="10"/>
  <c r="O216" i="10"/>
  <c r="P216" i="10"/>
  <c r="Q216" i="10"/>
  <c r="R216" i="10"/>
  <c r="S216" i="10"/>
  <c r="T216" i="10"/>
  <c r="F217" i="10"/>
  <c r="G217" i="10"/>
  <c r="H217" i="10"/>
  <c r="I217" i="10"/>
  <c r="J217" i="10"/>
  <c r="K217" i="10"/>
  <c r="L217" i="10"/>
  <c r="M217" i="10"/>
  <c r="N217" i="10"/>
  <c r="O217" i="10"/>
  <c r="P217" i="10"/>
  <c r="Q217" i="10"/>
  <c r="R217" i="10"/>
  <c r="S217" i="10"/>
  <c r="T217" i="10"/>
  <c r="F218" i="10"/>
  <c r="G218" i="10"/>
  <c r="H218" i="10"/>
  <c r="I218" i="10"/>
  <c r="J218" i="10"/>
  <c r="K218" i="10"/>
  <c r="L218" i="10"/>
  <c r="M218" i="10"/>
  <c r="N218" i="10"/>
  <c r="O218" i="10"/>
  <c r="P218" i="10"/>
  <c r="Q218" i="10"/>
  <c r="R218" i="10"/>
  <c r="S218" i="10"/>
  <c r="T218" i="10"/>
  <c r="F219" i="10"/>
  <c r="G219" i="10"/>
  <c r="H219" i="10"/>
  <c r="I219" i="10"/>
  <c r="J219" i="10"/>
  <c r="K219" i="10"/>
  <c r="L219" i="10"/>
  <c r="M219" i="10"/>
  <c r="N219" i="10"/>
  <c r="O219" i="10"/>
  <c r="P219" i="10"/>
  <c r="Q219" i="10"/>
  <c r="R219" i="10"/>
  <c r="S219" i="10"/>
  <c r="T219" i="10"/>
  <c r="F220" i="10"/>
  <c r="G220" i="10"/>
  <c r="H220" i="10"/>
  <c r="I220" i="10"/>
  <c r="J220" i="10"/>
  <c r="K220" i="10"/>
  <c r="L220" i="10"/>
  <c r="M220" i="10"/>
  <c r="N220" i="10"/>
  <c r="O220" i="10"/>
  <c r="P220" i="10"/>
  <c r="Q220" i="10"/>
  <c r="R220" i="10"/>
  <c r="S220" i="10"/>
  <c r="T220" i="10"/>
  <c r="F221" i="10"/>
  <c r="G221" i="10"/>
  <c r="H221" i="10"/>
  <c r="I221" i="10"/>
  <c r="J221" i="10"/>
  <c r="K221" i="10"/>
  <c r="L221" i="10"/>
  <c r="M221" i="10"/>
  <c r="N221" i="10"/>
  <c r="O221" i="10"/>
  <c r="P221" i="10"/>
  <c r="Q221" i="10"/>
  <c r="R221" i="10"/>
  <c r="S221" i="10"/>
  <c r="T221" i="10"/>
  <c r="F222" i="10"/>
  <c r="G222" i="10"/>
  <c r="H222" i="10"/>
  <c r="I222" i="10"/>
  <c r="J222" i="10"/>
  <c r="K222" i="10"/>
  <c r="L222" i="10"/>
  <c r="M222" i="10"/>
  <c r="N222" i="10"/>
  <c r="O222" i="10"/>
  <c r="P222" i="10"/>
  <c r="Q222" i="10"/>
  <c r="R222" i="10"/>
  <c r="S222" i="10"/>
  <c r="T222" i="10"/>
  <c r="F223" i="10"/>
  <c r="G223" i="10"/>
  <c r="H223" i="10"/>
  <c r="I223" i="10"/>
  <c r="J223" i="10"/>
  <c r="K223" i="10"/>
  <c r="L223" i="10"/>
  <c r="M223" i="10"/>
  <c r="N223" i="10"/>
  <c r="O223" i="10"/>
  <c r="P223" i="10"/>
  <c r="Q223" i="10"/>
  <c r="R223" i="10"/>
  <c r="S223" i="10"/>
  <c r="T223" i="10"/>
  <c r="F224" i="10"/>
  <c r="G224" i="10"/>
  <c r="H224" i="10"/>
  <c r="I224" i="10"/>
  <c r="J224" i="10"/>
  <c r="K224" i="10"/>
  <c r="L224" i="10"/>
  <c r="M224" i="10"/>
  <c r="N224" i="10"/>
  <c r="O224" i="10"/>
  <c r="P224" i="10"/>
  <c r="Q224" i="10"/>
  <c r="R224" i="10"/>
  <c r="S224" i="10"/>
  <c r="T224" i="10"/>
  <c r="F225" i="10"/>
  <c r="G225" i="10"/>
  <c r="H225" i="10"/>
  <c r="I225" i="10"/>
  <c r="J225" i="10"/>
  <c r="K225" i="10"/>
  <c r="L225" i="10"/>
  <c r="M225" i="10"/>
  <c r="N225" i="10"/>
  <c r="O225" i="10"/>
  <c r="P225" i="10"/>
  <c r="Q225" i="10"/>
  <c r="R225" i="10"/>
  <c r="S225" i="10"/>
  <c r="T225" i="10"/>
  <c r="F226" i="10"/>
  <c r="G226" i="10"/>
  <c r="H226" i="10"/>
  <c r="I226" i="10"/>
  <c r="J226" i="10"/>
  <c r="K226" i="10"/>
  <c r="L226" i="10"/>
  <c r="M226" i="10"/>
  <c r="N226" i="10"/>
  <c r="O226" i="10"/>
  <c r="P226" i="10"/>
  <c r="Q226" i="10"/>
  <c r="R226" i="10"/>
  <c r="S226" i="10"/>
  <c r="T226" i="10"/>
  <c r="F227" i="10"/>
  <c r="G227" i="10"/>
  <c r="H227" i="10"/>
  <c r="I227" i="10"/>
  <c r="J227" i="10"/>
  <c r="K227" i="10"/>
  <c r="L227" i="10"/>
  <c r="M227" i="10"/>
  <c r="N227" i="10"/>
  <c r="O227" i="10"/>
  <c r="P227" i="10"/>
  <c r="Q227" i="10"/>
  <c r="R227" i="10"/>
  <c r="S227" i="10"/>
  <c r="T227" i="10"/>
  <c r="F228" i="10"/>
  <c r="G228" i="10"/>
  <c r="H228" i="10"/>
  <c r="I228" i="10"/>
  <c r="J228" i="10"/>
  <c r="K228" i="10"/>
  <c r="L228" i="10"/>
  <c r="M228" i="10"/>
  <c r="N228" i="10"/>
  <c r="O228" i="10"/>
  <c r="P228" i="10"/>
  <c r="Q228" i="10"/>
  <c r="R228" i="10"/>
  <c r="S228" i="10"/>
  <c r="T228" i="10"/>
  <c r="F229" i="10"/>
  <c r="G229" i="10"/>
  <c r="H229" i="10"/>
  <c r="I229" i="10"/>
  <c r="J229" i="10"/>
  <c r="K229" i="10"/>
  <c r="L229" i="10"/>
  <c r="M229" i="10"/>
  <c r="N229" i="10"/>
  <c r="O229" i="10"/>
  <c r="P229" i="10"/>
  <c r="Q229" i="10"/>
  <c r="R229" i="10"/>
  <c r="S229" i="10"/>
  <c r="T229" i="10"/>
  <c r="F230" i="10"/>
  <c r="G230" i="10"/>
  <c r="H230" i="10"/>
  <c r="I230" i="10"/>
  <c r="J230" i="10"/>
  <c r="K230" i="10"/>
  <c r="L230" i="10"/>
  <c r="M230" i="10"/>
  <c r="N230" i="10"/>
  <c r="O230" i="10"/>
  <c r="P230" i="10"/>
  <c r="Q230" i="10"/>
  <c r="R230" i="10"/>
  <c r="S230" i="10"/>
  <c r="T230" i="10"/>
  <c r="F231" i="10"/>
  <c r="G231" i="10"/>
  <c r="H231" i="10"/>
  <c r="I231" i="10"/>
  <c r="J231" i="10"/>
  <c r="K231" i="10"/>
  <c r="L231" i="10"/>
  <c r="M231" i="10"/>
  <c r="N231" i="10"/>
  <c r="O231" i="10"/>
  <c r="P231" i="10"/>
  <c r="Q231" i="10"/>
  <c r="R231" i="10"/>
  <c r="S231" i="10"/>
  <c r="T231" i="10"/>
  <c r="F232" i="10"/>
  <c r="G232" i="10"/>
  <c r="H232" i="10"/>
  <c r="I232" i="10"/>
  <c r="J232" i="10"/>
  <c r="K232" i="10"/>
  <c r="L232" i="10"/>
  <c r="M232" i="10"/>
  <c r="N232" i="10"/>
  <c r="O232" i="10"/>
  <c r="P232" i="10"/>
  <c r="Q232" i="10"/>
  <c r="R232" i="10"/>
  <c r="S232" i="10"/>
  <c r="T232" i="10"/>
  <c r="F233" i="10"/>
  <c r="G233" i="10"/>
  <c r="H233" i="10"/>
  <c r="I233" i="10"/>
  <c r="J233" i="10"/>
  <c r="K233" i="10"/>
  <c r="L233" i="10"/>
  <c r="M233" i="10"/>
  <c r="N233" i="10"/>
  <c r="O233" i="10"/>
  <c r="P233" i="10"/>
  <c r="Q233" i="10"/>
  <c r="R233" i="10"/>
  <c r="S233" i="10"/>
  <c r="T233" i="10"/>
  <c r="F234" i="10"/>
  <c r="G234" i="10"/>
  <c r="H234" i="10"/>
  <c r="I234" i="10"/>
  <c r="J234" i="10"/>
  <c r="K234" i="10"/>
  <c r="L234" i="10"/>
  <c r="M234" i="10"/>
  <c r="N234" i="10"/>
  <c r="O234" i="10"/>
  <c r="P234" i="10"/>
  <c r="Q234" i="10"/>
  <c r="R234" i="10"/>
  <c r="S234" i="10"/>
  <c r="T234" i="10"/>
  <c r="F235" i="10"/>
  <c r="G235" i="10"/>
  <c r="H235" i="10"/>
  <c r="I235" i="10"/>
  <c r="J235" i="10"/>
  <c r="K235" i="10"/>
  <c r="L235" i="10"/>
  <c r="M235" i="10"/>
  <c r="N235" i="10"/>
  <c r="O235" i="10"/>
  <c r="P235" i="10"/>
  <c r="Q235" i="10"/>
  <c r="R235" i="10"/>
  <c r="S235" i="10"/>
  <c r="T235" i="10"/>
  <c r="F236" i="10"/>
  <c r="G236" i="10"/>
  <c r="H236" i="10"/>
  <c r="I236" i="10"/>
  <c r="J236" i="10"/>
  <c r="K236" i="10"/>
  <c r="L236" i="10"/>
  <c r="M236" i="10"/>
  <c r="N236" i="10"/>
  <c r="O236" i="10"/>
  <c r="P236" i="10"/>
  <c r="Q236" i="10"/>
  <c r="R236" i="10"/>
  <c r="S236" i="10"/>
  <c r="T236" i="10"/>
  <c r="F237" i="10"/>
  <c r="G237" i="10"/>
  <c r="H237" i="10"/>
  <c r="I237" i="10"/>
  <c r="J237" i="10"/>
  <c r="K237" i="10"/>
  <c r="L237" i="10"/>
  <c r="M237" i="10"/>
  <c r="N237" i="10"/>
  <c r="O237" i="10"/>
  <c r="P237" i="10"/>
  <c r="Q237" i="10"/>
  <c r="R237" i="10"/>
  <c r="S237" i="10"/>
  <c r="T237" i="10"/>
  <c r="F238" i="10"/>
  <c r="G238" i="10"/>
  <c r="H238" i="10"/>
  <c r="I238" i="10"/>
  <c r="J238" i="10"/>
  <c r="K238" i="10"/>
  <c r="L238" i="10"/>
  <c r="M238" i="10"/>
  <c r="N238" i="10"/>
  <c r="O238" i="10"/>
  <c r="P238" i="10"/>
  <c r="Q238" i="10"/>
  <c r="R238" i="10"/>
  <c r="S238" i="10"/>
  <c r="T238" i="10"/>
  <c r="F239" i="10"/>
  <c r="G239" i="10"/>
  <c r="H239" i="10"/>
  <c r="I239" i="10"/>
  <c r="J239" i="10"/>
  <c r="K239" i="10"/>
  <c r="L239" i="10"/>
  <c r="M239" i="10"/>
  <c r="N239" i="10"/>
  <c r="O239" i="10"/>
  <c r="P239" i="10"/>
  <c r="Q239" i="10"/>
  <c r="R239" i="10"/>
  <c r="S239" i="10"/>
  <c r="T239" i="10"/>
  <c r="F240" i="10"/>
  <c r="G240" i="10"/>
  <c r="H240" i="10"/>
  <c r="I240" i="10"/>
  <c r="J240" i="10"/>
  <c r="K240" i="10"/>
  <c r="L240" i="10"/>
  <c r="M240" i="10"/>
  <c r="N240" i="10"/>
  <c r="O240" i="10"/>
  <c r="P240" i="10"/>
  <c r="Q240" i="10"/>
  <c r="R240" i="10"/>
  <c r="S240" i="10"/>
  <c r="T240" i="10"/>
  <c r="F241" i="10"/>
  <c r="G241" i="10"/>
  <c r="H241" i="10"/>
  <c r="I241" i="10"/>
  <c r="J241" i="10"/>
  <c r="K241" i="10"/>
  <c r="L241" i="10"/>
  <c r="M241" i="10"/>
  <c r="N241" i="10"/>
  <c r="O241" i="10"/>
  <c r="P241" i="10"/>
  <c r="Q241" i="10"/>
  <c r="R241" i="10"/>
  <c r="S241" i="10"/>
  <c r="T241" i="10"/>
  <c r="F242" i="10"/>
  <c r="G242" i="10"/>
  <c r="H242" i="10"/>
  <c r="I242" i="10"/>
  <c r="J242" i="10"/>
  <c r="K242" i="10"/>
  <c r="L242" i="10"/>
  <c r="M242" i="10"/>
  <c r="N242" i="10"/>
  <c r="O242" i="10"/>
  <c r="P242" i="10"/>
  <c r="Q242" i="10"/>
  <c r="R242" i="10"/>
  <c r="S242" i="10"/>
  <c r="T242" i="10"/>
  <c r="F243" i="10"/>
  <c r="G243" i="10"/>
  <c r="H243" i="10"/>
  <c r="I243" i="10"/>
  <c r="J243" i="10"/>
  <c r="K243" i="10"/>
  <c r="L243" i="10"/>
  <c r="M243" i="10"/>
  <c r="N243" i="10"/>
  <c r="O243" i="10"/>
  <c r="P243" i="10"/>
  <c r="Q243" i="10"/>
  <c r="R243" i="10"/>
  <c r="S243" i="10"/>
  <c r="T243" i="10"/>
  <c r="F244" i="10"/>
  <c r="G244" i="10"/>
  <c r="H244" i="10"/>
  <c r="I244" i="10"/>
  <c r="J244" i="10"/>
  <c r="K244" i="10"/>
  <c r="L244" i="10"/>
  <c r="M244" i="10"/>
  <c r="N244" i="10"/>
  <c r="O244" i="10"/>
  <c r="P244" i="10"/>
  <c r="Q244" i="10"/>
  <c r="R244" i="10"/>
  <c r="S244" i="10"/>
  <c r="T244" i="10"/>
  <c r="F245" i="10"/>
  <c r="G245" i="10"/>
  <c r="H245" i="10"/>
  <c r="I245" i="10"/>
  <c r="J245" i="10"/>
  <c r="K245" i="10"/>
  <c r="L245" i="10"/>
  <c r="M245" i="10"/>
  <c r="N245" i="10"/>
  <c r="O245" i="10"/>
  <c r="P245" i="10"/>
  <c r="Q245" i="10"/>
  <c r="R245" i="10"/>
  <c r="S245" i="10"/>
  <c r="T245" i="10"/>
  <c r="F246" i="10"/>
  <c r="G246" i="10"/>
  <c r="H246" i="10"/>
  <c r="I246" i="10"/>
  <c r="J246" i="10"/>
  <c r="K246" i="10"/>
  <c r="L246" i="10"/>
  <c r="M246" i="10"/>
  <c r="N246" i="10"/>
  <c r="O246" i="10"/>
  <c r="P246" i="10"/>
  <c r="Q246" i="10"/>
  <c r="R246" i="10"/>
  <c r="S246" i="10"/>
  <c r="T246" i="10"/>
  <c r="F247" i="10"/>
  <c r="G247" i="10"/>
  <c r="H247" i="10"/>
  <c r="I247" i="10"/>
  <c r="J247" i="10"/>
  <c r="K247" i="10"/>
  <c r="L247" i="10"/>
  <c r="M247" i="10"/>
  <c r="N247" i="10"/>
  <c r="O247" i="10"/>
  <c r="P247" i="10"/>
  <c r="Q247" i="10"/>
  <c r="R247" i="10"/>
  <c r="S247" i="10"/>
  <c r="T247" i="10"/>
  <c r="F248" i="10"/>
  <c r="G248" i="10"/>
  <c r="H248" i="10"/>
  <c r="I248" i="10"/>
  <c r="J248" i="10"/>
  <c r="K248" i="10"/>
  <c r="L248" i="10"/>
  <c r="M248" i="10"/>
  <c r="N248" i="10"/>
  <c r="O248" i="10"/>
  <c r="P248" i="10"/>
  <c r="Q248" i="10"/>
  <c r="R248" i="10"/>
  <c r="S248" i="10"/>
  <c r="T248" i="10"/>
  <c r="F249" i="10"/>
  <c r="G249" i="10"/>
  <c r="H249" i="10"/>
  <c r="I249" i="10"/>
  <c r="J249" i="10"/>
  <c r="K249" i="10"/>
  <c r="L249" i="10"/>
  <c r="M249" i="10"/>
  <c r="N249" i="10"/>
  <c r="O249" i="10"/>
  <c r="P249" i="10"/>
  <c r="Q249" i="10"/>
  <c r="R249" i="10"/>
  <c r="S249" i="10"/>
  <c r="T249" i="10"/>
  <c r="F250" i="10"/>
  <c r="G250" i="10"/>
  <c r="H250" i="10"/>
  <c r="I250" i="10"/>
  <c r="J250" i="10"/>
  <c r="K250" i="10"/>
  <c r="L250" i="10"/>
  <c r="M250" i="10"/>
  <c r="N250" i="10"/>
  <c r="O250" i="10"/>
  <c r="P250" i="10"/>
  <c r="Q250" i="10"/>
  <c r="R250" i="10"/>
  <c r="S250" i="10"/>
  <c r="T250" i="10"/>
  <c r="F251" i="10"/>
  <c r="G251" i="10"/>
  <c r="H251" i="10"/>
  <c r="I251" i="10"/>
  <c r="J251" i="10"/>
  <c r="K251" i="10"/>
  <c r="L251" i="10"/>
  <c r="M251" i="10"/>
  <c r="N251" i="10"/>
  <c r="O251" i="10"/>
  <c r="P251" i="10"/>
  <c r="Q251" i="10"/>
  <c r="R251" i="10"/>
  <c r="S251" i="10"/>
  <c r="T251" i="10"/>
  <c r="F252" i="10"/>
  <c r="G252" i="10"/>
  <c r="H252" i="10"/>
  <c r="I252" i="10"/>
  <c r="J252" i="10"/>
  <c r="K252" i="10"/>
  <c r="L252" i="10"/>
  <c r="M252" i="10"/>
  <c r="N252" i="10"/>
  <c r="O252" i="10"/>
  <c r="P252" i="10"/>
  <c r="Q252" i="10"/>
  <c r="R252" i="10"/>
  <c r="S252" i="10"/>
  <c r="T252" i="10"/>
  <c r="F253" i="10"/>
  <c r="G253" i="10"/>
  <c r="H253" i="10"/>
  <c r="I253" i="10"/>
  <c r="J253" i="10"/>
  <c r="K253" i="10"/>
  <c r="L253" i="10"/>
  <c r="M253" i="10"/>
  <c r="N253" i="10"/>
  <c r="O253" i="10"/>
  <c r="P253" i="10"/>
  <c r="Q253" i="10"/>
  <c r="R253" i="10"/>
  <c r="S253" i="10"/>
  <c r="T253" i="10"/>
  <c r="F254" i="10"/>
  <c r="G254" i="10"/>
  <c r="H254" i="10"/>
  <c r="I254" i="10"/>
  <c r="J254" i="10"/>
  <c r="K254" i="10"/>
  <c r="L254" i="10"/>
  <c r="M254" i="10"/>
  <c r="N254" i="10"/>
  <c r="O254" i="10"/>
  <c r="P254" i="10"/>
  <c r="Q254" i="10"/>
  <c r="R254" i="10"/>
  <c r="S254" i="10"/>
  <c r="T254" i="10"/>
  <c r="F255" i="10"/>
  <c r="G255" i="10"/>
  <c r="H255" i="10"/>
  <c r="I255" i="10"/>
  <c r="J255" i="10"/>
  <c r="K255" i="10"/>
  <c r="L255" i="10"/>
  <c r="M255" i="10"/>
  <c r="N255" i="10"/>
  <c r="O255" i="10"/>
  <c r="P255" i="10"/>
  <c r="Q255" i="10"/>
  <c r="R255" i="10"/>
  <c r="S255" i="10"/>
  <c r="T255" i="10"/>
  <c r="F256" i="10"/>
  <c r="G256" i="10"/>
  <c r="H256" i="10"/>
  <c r="I256" i="10"/>
  <c r="J256" i="10"/>
  <c r="K256" i="10"/>
  <c r="L256" i="10"/>
  <c r="M256" i="10"/>
  <c r="N256" i="10"/>
  <c r="O256" i="10"/>
  <c r="P256" i="10"/>
  <c r="Q256" i="10"/>
  <c r="R256" i="10"/>
  <c r="S256" i="10"/>
  <c r="T256" i="10"/>
  <c r="F257" i="10"/>
  <c r="G257" i="10"/>
  <c r="H257" i="10"/>
  <c r="I257" i="10"/>
  <c r="J257" i="10"/>
  <c r="K257" i="10"/>
  <c r="L257" i="10"/>
  <c r="M257" i="10"/>
  <c r="N257" i="10"/>
  <c r="O257" i="10"/>
  <c r="P257" i="10"/>
  <c r="Q257" i="10"/>
  <c r="R257" i="10"/>
  <c r="S257" i="10"/>
  <c r="T257" i="10"/>
  <c r="F258" i="10"/>
  <c r="G258" i="10"/>
  <c r="H258" i="10"/>
  <c r="I258" i="10"/>
  <c r="J258" i="10"/>
  <c r="K258" i="10"/>
  <c r="L258" i="10"/>
  <c r="M258" i="10"/>
  <c r="N258" i="10"/>
  <c r="O258" i="10"/>
  <c r="P258" i="10"/>
  <c r="Q258" i="10"/>
  <c r="R258" i="10"/>
  <c r="S258" i="10"/>
  <c r="T258" i="10"/>
  <c r="F259" i="10"/>
  <c r="G259" i="10"/>
  <c r="H259" i="10"/>
  <c r="I259" i="10"/>
  <c r="J259" i="10"/>
  <c r="K259" i="10"/>
  <c r="L259" i="10"/>
  <c r="M259" i="10"/>
  <c r="N259" i="10"/>
  <c r="O259" i="10"/>
  <c r="P259" i="10"/>
  <c r="Q259" i="10"/>
  <c r="R259" i="10"/>
  <c r="S259" i="10"/>
  <c r="T259" i="10"/>
  <c r="F260" i="10"/>
  <c r="G260" i="10"/>
  <c r="H260" i="10"/>
  <c r="I260" i="10"/>
  <c r="J260" i="10"/>
  <c r="K260" i="10"/>
  <c r="L260" i="10"/>
  <c r="M260" i="10"/>
  <c r="N260" i="10"/>
  <c r="O260" i="10"/>
  <c r="P260" i="10"/>
  <c r="Q260" i="10"/>
  <c r="R260" i="10"/>
  <c r="S260" i="10"/>
  <c r="T260" i="10"/>
  <c r="F261" i="10"/>
  <c r="G261" i="10"/>
  <c r="H261" i="10"/>
  <c r="I261" i="10"/>
  <c r="J261" i="10"/>
  <c r="K261" i="10"/>
  <c r="L261" i="10"/>
  <c r="M261" i="10"/>
  <c r="N261" i="10"/>
  <c r="O261" i="10"/>
  <c r="P261" i="10"/>
  <c r="Q261" i="10"/>
  <c r="R261" i="10"/>
  <c r="S261" i="10"/>
  <c r="T261" i="10"/>
  <c r="F262" i="10"/>
  <c r="G262" i="10"/>
  <c r="H262" i="10"/>
  <c r="I262" i="10"/>
  <c r="J262" i="10"/>
  <c r="K262" i="10"/>
  <c r="L262" i="10"/>
  <c r="M262" i="10"/>
  <c r="N262" i="10"/>
  <c r="O262" i="10"/>
  <c r="P262" i="10"/>
  <c r="Q262" i="10"/>
  <c r="R262" i="10"/>
  <c r="S262" i="10"/>
  <c r="T262" i="10"/>
  <c r="F263" i="10"/>
  <c r="G263" i="10"/>
  <c r="H263" i="10"/>
  <c r="I263" i="10"/>
  <c r="J263" i="10"/>
  <c r="K263" i="10"/>
  <c r="L263" i="10"/>
  <c r="M263" i="10"/>
  <c r="N263" i="10"/>
  <c r="O263" i="10"/>
  <c r="P263" i="10"/>
  <c r="Q263" i="10"/>
  <c r="R263" i="10"/>
  <c r="S263" i="10"/>
  <c r="T263" i="10"/>
  <c r="F264" i="10"/>
  <c r="G264" i="10"/>
  <c r="H264" i="10"/>
  <c r="I264" i="10"/>
  <c r="J264" i="10"/>
  <c r="K264" i="10"/>
  <c r="L264" i="10"/>
  <c r="M264" i="10"/>
  <c r="N264" i="10"/>
  <c r="O264" i="10"/>
  <c r="P264" i="10"/>
  <c r="Q264" i="10"/>
  <c r="R264" i="10"/>
  <c r="S264" i="10"/>
  <c r="T264" i="10"/>
  <c r="F265" i="10"/>
  <c r="G265" i="10"/>
  <c r="H265" i="10"/>
  <c r="I265" i="10"/>
  <c r="J265" i="10"/>
  <c r="K265" i="10"/>
  <c r="L265" i="10"/>
  <c r="M265" i="10"/>
  <c r="N265" i="10"/>
  <c r="O265" i="10"/>
  <c r="P265" i="10"/>
  <c r="Q265" i="10"/>
  <c r="R265" i="10"/>
  <c r="S265" i="10"/>
  <c r="T265" i="10"/>
  <c r="F266" i="10"/>
  <c r="G266" i="10"/>
  <c r="H266" i="10"/>
  <c r="I266" i="10"/>
  <c r="J266" i="10"/>
  <c r="K266" i="10"/>
  <c r="L266" i="10"/>
  <c r="M266" i="10"/>
  <c r="N266" i="10"/>
  <c r="O266" i="10"/>
  <c r="P266" i="10"/>
  <c r="Q266" i="10"/>
  <c r="R266" i="10"/>
  <c r="S266" i="10"/>
  <c r="T266" i="10"/>
  <c r="F267" i="10"/>
  <c r="G267" i="10"/>
  <c r="H267" i="10"/>
  <c r="I267" i="10"/>
  <c r="J267" i="10"/>
  <c r="K267" i="10"/>
  <c r="L267" i="10"/>
  <c r="M267" i="10"/>
  <c r="N267" i="10"/>
  <c r="O267" i="10"/>
  <c r="P267" i="10"/>
  <c r="Q267" i="10"/>
  <c r="R267" i="10"/>
  <c r="S267" i="10"/>
  <c r="T267" i="10"/>
  <c r="F268" i="10"/>
  <c r="G268" i="10"/>
  <c r="H268" i="10"/>
  <c r="I268" i="10"/>
  <c r="J268" i="10"/>
  <c r="K268" i="10"/>
  <c r="L268" i="10"/>
  <c r="M268" i="10"/>
  <c r="N268" i="10"/>
  <c r="O268" i="10"/>
  <c r="P268" i="10"/>
  <c r="Q268" i="10"/>
  <c r="R268" i="10"/>
  <c r="S268" i="10"/>
  <c r="T268" i="10"/>
  <c r="F269" i="10"/>
  <c r="G269" i="10"/>
  <c r="H269" i="10"/>
  <c r="I269" i="10"/>
  <c r="J269" i="10"/>
  <c r="K269" i="10"/>
  <c r="L269" i="10"/>
  <c r="M269" i="10"/>
  <c r="N269" i="10"/>
  <c r="O269" i="10"/>
  <c r="P269" i="10"/>
  <c r="Q269" i="10"/>
  <c r="R269" i="10"/>
  <c r="S269" i="10"/>
  <c r="T269" i="10"/>
  <c r="F270" i="10"/>
  <c r="G270" i="10"/>
  <c r="H270" i="10"/>
  <c r="I270" i="10"/>
  <c r="J270" i="10"/>
  <c r="K270" i="10"/>
  <c r="L270" i="10"/>
  <c r="M270" i="10"/>
  <c r="N270" i="10"/>
  <c r="O270" i="10"/>
  <c r="P270" i="10"/>
  <c r="Q270" i="10"/>
  <c r="R270" i="10"/>
  <c r="S270" i="10"/>
  <c r="T270" i="10"/>
  <c r="F271" i="10"/>
  <c r="G271" i="10"/>
  <c r="H271" i="10"/>
  <c r="I271" i="10"/>
  <c r="J271" i="10"/>
  <c r="K271" i="10"/>
  <c r="L271" i="10"/>
  <c r="M271" i="10"/>
  <c r="N271" i="10"/>
  <c r="O271" i="10"/>
  <c r="P271" i="10"/>
  <c r="Q271" i="10"/>
  <c r="R271" i="10"/>
  <c r="S271" i="10"/>
  <c r="T271" i="10"/>
  <c r="F272" i="10"/>
  <c r="G272" i="10"/>
  <c r="H272" i="10"/>
  <c r="I272" i="10"/>
  <c r="J272" i="10"/>
  <c r="K272" i="10"/>
  <c r="L272" i="10"/>
  <c r="M272" i="10"/>
  <c r="N272" i="10"/>
  <c r="O272" i="10"/>
  <c r="P272" i="10"/>
  <c r="Q272" i="10"/>
  <c r="R272" i="10"/>
  <c r="S272" i="10"/>
  <c r="T272" i="10"/>
  <c r="F273" i="10"/>
  <c r="G273" i="10"/>
  <c r="H273" i="10"/>
  <c r="I273" i="10"/>
  <c r="J273" i="10"/>
  <c r="K273" i="10"/>
  <c r="L273" i="10"/>
  <c r="M273" i="10"/>
  <c r="N273" i="10"/>
  <c r="O273" i="10"/>
  <c r="P273" i="10"/>
  <c r="Q273" i="10"/>
  <c r="R273" i="10"/>
  <c r="S273" i="10"/>
  <c r="T273" i="10"/>
  <c r="F274" i="10"/>
  <c r="G274" i="10"/>
  <c r="H274" i="10"/>
  <c r="I274" i="10"/>
  <c r="J274" i="10"/>
  <c r="K274" i="10"/>
  <c r="L274" i="10"/>
  <c r="M274" i="10"/>
  <c r="N274" i="10"/>
  <c r="O274" i="10"/>
  <c r="P274" i="10"/>
  <c r="Q274" i="10"/>
  <c r="R274" i="10"/>
  <c r="S274" i="10"/>
  <c r="T274" i="10"/>
  <c r="F275" i="10"/>
  <c r="G275" i="10"/>
  <c r="H275" i="10"/>
  <c r="I275" i="10"/>
  <c r="J275" i="10"/>
  <c r="K275" i="10"/>
  <c r="L275" i="10"/>
  <c r="M275" i="10"/>
  <c r="N275" i="10"/>
  <c r="O275" i="10"/>
  <c r="P275" i="10"/>
  <c r="Q275" i="10"/>
  <c r="R275" i="10"/>
  <c r="S275" i="10"/>
  <c r="T275" i="10"/>
  <c r="F276" i="10"/>
  <c r="G276" i="10"/>
  <c r="H276" i="10"/>
  <c r="I276" i="10"/>
  <c r="J276" i="10"/>
  <c r="K276" i="10"/>
  <c r="L276" i="10"/>
  <c r="M276" i="10"/>
  <c r="N276" i="10"/>
  <c r="O276" i="10"/>
  <c r="P276" i="10"/>
  <c r="Q276" i="10"/>
  <c r="R276" i="10"/>
  <c r="S276" i="10"/>
  <c r="T276" i="10"/>
  <c r="F277" i="10"/>
  <c r="G277" i="10"/>
  <c r="H277" i="10"/>
  <c r="I277" i="10"/>
  <c r="J277" i="10"/>
  <c r="K277" i="10"/>
  <c r="L277" i="10"/>
  <c r="M277" i="10"/>
  <c r="N277" i="10"/>
  <c r="O277" i="10"/>
  <c r="P277" i="10"/>
  <c r="Q277" i="10"/>
  <c r="R277" i="10"/>
  <c r="S277" i="10"/>
  <c r="T277" i="10"/>
  <c r="F278" i="10"/>
  <c r="G278" i="10"/>
  <c r="H278" i="10"/>
  <c r="I278" i="10"/>
  <c r="J278" i="10"/>
  <c r="K278" i="10"/>
  <c r="L278" i="10"/>
  <c r="M278" i="10"/>
  <c r="N278" i="10"/>
  <c r="O278" i="10"/>
  <c r="P278" i="10"/>
  <c r="Q278" i="10"/>
  <c r="R278" i="10"/>
  <c r="S278" i="10"/>
  <c r="T278" i="10"/>
  <c r="F279" i="10"/>
  <c r="G279" i="10"/>
  <c r="H279" i="10"/>
  <c r="I279" i="10"/>
  <c r="J279" i="10"/>
  <c r="K279" i="10"/>
  <c r="L279" i="10"/>
  <c r="M279" i="10"/>
  <c r="N279" i="10"/>
  <c r="O279" i="10"/>
  <c r="P279" i="10"/>
  <c r="Q279" i="10"/>
  <c r="R279" i="10"/>
  <c r="S279" i="10"/>
  <c r="T279" i="10"/>
  <c r="F280" i="10"/>
  <c r="G280" i="10"/>
  <c r="H280" i="10"/>
  <c r="I280" i="10"/>
  <c r="J280" i="10"/>
  <c r="K280" i="10"/>
  <c r="L280" i="10"/>
  <c r="M280" i="10"/>
  <c r="N280" i="10"/>
  <c r="O280" i="10"/>
  <c r="P280" i="10"/>
  <c r="Q280" i="10"/>
  <c r="R280" i="10"/>
  <c r="S280" i="10"/>
  <c r="T280" i="10"/>
  <c r="F281" i="10"/>
  <c r="G281" i="10"/>
  <c r="H281" i="10"/>
  <c r="I281" i="10"/>
  <c r="J281" i="10"/>
  <c r="K281" i="10"/>
  <c r="L281" i="10"/>
  <c r="M281" i="10"/>
  <c r="N281" i="10"/>
  <c r="O281" i="10"/>
  <c r="P281" i="10"/>
  <c r="Q281" i="10"/>
  <c r="R281" i="10"/>
  <c r="S281" i="10"/>
  <c r="T281" i="10"/>
  <c r="F282" i="10"/>
  <c r="G282" i="10"/>
  <c r="H282" i="10"/>
  <c r="I282" i="10"/>
  <c r="J282" i="10"/>
  <c r="K282" i="10"/>
  <c r="L282" i="10"/>
  <c r="M282" i="10"/>
  <c r="N282" i="10"/>
  <c r="O282" i="10"/>
  <c r="P282" i="10"/>
  <c r="Q282" i="10"/>
  <c r="R282" i="10"/>
  <c r="S282" i="10"/>
  <c r="T282" i="10"/>
  <c r="F283" i="10"/>
  <c r="G283" i="10"/>
  <c r="H283" i="10"/>
  <c r="I283" i="10"/>
  <c r="J283" i="10"/>
  <c r="K283" i="10"/>
  <c r="L283" i="10"/>
  <c r="M283" i="10"/>
  <c r="N283" i="10"/>
  <c r="O283" i="10"/>
  <c r="P283" i="10"/>
  <c r="Q283" i="10"/>
  <c r="R283" i="10"/>
  <c r="S283" i="10"/>
  <c r="T283" i="10"/>
  <c r="F284" i="10"/>
  <c r="G284" i="10"/>
  <c r="H284" i="10"/>
  <c r="I284" i="10"/>
  <c r="J284" i="10"/>
  <c r="K284" i="10"/>
  <c r="L284" i="10"/>
  <c r="M284" i="10"/>
  <c r="N284" i="10"/>
  <c r="O284" i="10"/>
  <c r="P284" i="10"/>
  <c r="Q284" i="10"/>
  <c r="R284" i="10"/>
  <c r="S284" i="10"/>
  <c r="T284" i="10"/>
  <c r="F285" i="10"/>
  <c r="G285" i="10"/>
  <c r="H285" i="10"/>
  <c r="I285" i="10"/>
  <c r="J285" i="10"/>
  <c r="K285" i="10"/>
  <c r="L285" i="10"/>
  <c r="M285" i="10"/>
  <c r="N285" i="10"/>
  <c r="O285" i="10"/>
  <c r="P285" i="10"/>
  <c r="Q285" i="10"/>
  <c r="R285" i="10"/>
  <c r="S285" i="10"/>
  <c r="T285" i="10"/>
  <c r="F286" i="10"/>
  <c r="G286" i="10"/>
  <c r="H286" i="10"/>
  <c r="I286" i="10"/>
  <c r="J286" i="10"/>
  <c r="K286" i="10"/>
  <c r="L286" i="10"/>
  <c r="M286" i="10"/>
  <c r="N286" i="10"/>
  <c r="O286" i="10"/>
  <c r="P286" i="10"/>
  <c r="Q286" i="10"/>
  <c r="R286" i="10"/>
  <c r="S286" i="10"/>
  <c r="T286" i="10"/>
  <c r="F287" i="10"/>
  <c r="G287" i="10"/>
  <c r="H287" i="10"/>
  <c r="I287" i="10"/>
  <c r="J287" i="10"/>
  <c r="K287" i="10"/>
  <c r="L287" i="10"/>
  <c r="M287" i="10"/>
  <c r="N287" i="10"/>
  <c r="O287" i="10"/>
  <c r="P287" i="10"/>
  <c r="Q287" i="10"/>
  <c r="R287" i="10"/>
  <c r="S287" i="10"/>
  <c r="T287" i="10"/>
  <c r="F288" i="10"/>
  <c r="G288" i="10"/>
  <c r="H288" i="10"/>
  <c r="I288" i="10"/>
  <c r="J288" i="10"/>
  <c r="K288" i="10"/>
  <c r="L288" i="10"/>
  <c r="M288" i="10"/>
  <c r="N288" i="10"/>
  <c r="O288" i="10"/>
  <c r="P288" i="10"/>
  <c r="Q288" i="10"/>
  <c r="R288" i="10"/>
  <c r="S288" i="10"/>
  <c r="T288" i="10"/>
  <c r="F289" i="10"/>
  <c r="G289" i="10"/>
  <c r="H289" i="10"/>
  <c r="I289" i="10"/>
  <c r="J289" i="10"/>
  <c r="K289" i="10"/>
  <c r="L289" i="10"/>
  <c r="M289" i="10"/>
  <c r="N289" i="10"/>
  <c r="O289" i="10"/>
  <c r="P289" i="10"/>
  <c r="Q289" i="10"/>
  <c r="R289" i="10"/>
  <c r="S289" i="10"/>
  <c r="T289" i="10"/>
  <c r="F290" i="10"/>
  <c r="G290" i="10"/>
  <c r="H290" i="10"/>
  <c r="I290" i="10"/>
  <c r="J290" i="10"/>
  <c r="K290" i="10"/>
  <c r="L290" i="10"/>
  <c r="M290" i="10"/>
  <c r="N290" i="10"/>
  <c r="O290" i="10"/>
  <c r="P290" i="10"/>
  <c r="Q290" i="10"/>
  <c r="R290" i="10"/>
  <c r="S290" i="10"/>
  <c r="T290" i="10"/>
  <c r="F291" i="10"/>
  <c r="G291" i="10"/>
  <c r="H291" i="10"/>
  <c r="I291" i="10"/>
  <c r="J291" i="10"/>
  <c r="K291" i="10"/>
  <c r="L291" i="10"/>
  <c r="M291" i="10"/>
  <c r="N291" i="10"/>
  <c r="O291" i="10"/>
  <c r="P291" i="10"/>
  <c r="Q291" i="10"/>
  <c r="R291" i="10"/>
  <c r="S291" i="10"/>
  <c r="T291" i="10"/>
  <c r="F292" i="10"/>
  <c r="G292" i="10"/>
  <c r="H292" i="10"/>
  <c r="I292" i="10"/>
  <c r="J292" i="10"/>
  <c r="K292" i="10"/>
  <c r="L292" i="10"/>
  <c r="M292" i="10"/>
  <c r="N292" i="10"/>
  <c r="O292" i="10"/>
  <c r="P292" i="10"/>
  <c r="Q292" i="10"/>
  <c r="R292" i="10"/>
  <c r="S292" i="10"/>
  <c r="T292" i="10"/>
  <c r="F293" i="10"/>
  <c r="G293" i="10"/>
  <c r="H293" i="10"/>
  <c r="I293" i="10"/>
  <c r="J293" i="10"/>
  <c r="K293" i="10"/>
  <c r="L293" i="10"/>
  <c r="M293" i="10"/>
  <c r="N293" i="10"/>
  <c r="O293" i="10"/>
  <c r="P293" i="10"/>
  <c r="Q293" i="10"/>
  <c r="R293" i="10"/>
  <c r="S293" i="10"/>
  <c r="T293" i="10"/>
  <c r="F294" i="10"/>
  <c r="G294" i="10"/>
  <c r="H294" i="10"/>
  <c r="I294" i="10"/>
  <c r="J294" i="10"/>
  <c r="K294" i="10"/>
  <c r="L294" i="10"/>
  <c r="M294" i="10"/>
  <c r="N294" i="10"/>
  <c r="O294" i="10"/>
  <c r="P294" i="10"/>
  <c r="Q294" i="10"/>
  <c r="R294" i="10"/>
  <c r="S294" i="10"/>
  <c r="T294" i="10"/>
  <c r="F295" i="10"/>
  <c r="G295" i="10"/>
  <c r="H295" i="10"/>
  <c r="I295" i="10"/>
  <c r="J295" i="10"/>
  <c r="K295" i="10"/>
  <c r="L295" i="10"/>
  <c r="M295" i="10"/>
  <c r="N295" i="10"/>
  <c r="O295" i="10"/>
  <c r="P295" i="10"/>
  <c r="Q295" i="10"/>
  <c r="R295" i="10"/>
  <c r="S295" i="10"/>
  <c r="T295" i="10"/>
  <c r="F296" i="10"/>
  <c r="G296" i="10"/>
  <c r="H296" i="10"/>
  <c r="I296" i="10"/>
  <c r="J296" i="10"/>
  <c r="K296" i="10"/>
  <c r="L296" i="10"/>
  <c r="M296" i="10"/>
  <c r="N296" i="10"/>
  <c r="O296" i="10"/>
  <c r="P296" i="10"/>
  <c r="Q296" i="10"/>
  <c r="R296" i="10"/>
  <c r="S296" i="10"/>
  <c r="T296" i="10"/>
  <c r="F297" i="10"/>
  <c r="G297" i="10"/>
  <c r="H297" i="10"/>
  <c r="I297" i="10"/>
  <c r="J297" i="10"/>
  <c r="K297" i="10"/>
  <c r="L297" i="10"/>
  <c r="M297" i="10"/>
  <c r="N297" i="10"/>
  <c r="O297" i="10"/>
  <c r="P297" i="10"/>
  <c r="Q297" i="10"/>
  <c r="R297" i="10"/>
  <c r="S297" i="10"/>
  <c r="T297" i="10"/>
  <c r="F298" i="10"/>
  <c r="G298" i="10"/>
  <c r="H298" i="10"/>
  <c r="I298" i="10"/>
  <c r="J298" i="10"/>
  <c r="K298" i="10"/>
  <c r="L298" i="10"/>
  <c r="M298" i="10"/>
  <c r="N298" i="10"/>
  <c r="O298" i="10"/>
  <c r="P298" i="10"/>
  <c r="Q298" i="10"/>
  <c r="R298" i="10"/>
  <c r="S298" i="10"/>
  <c r="T298" i="10"/>
  <c r="F299" i="10"/>
  <c r="G299" i="10"/>
  <c r="H299" i="10"/>
  <c r="I299" i="10"/>
  <c r="J299" i="10"/>
  <c r="K299" i="10"/>
  <c r="L299" i="10"/>
  <c r="M299" i="10"/>
  <c r="N299" i="10"/>
  <c r="O299" i="10"/>
  <c r="P299" i="10"/>
  <c r="Q299" i="10"/>
  <c r="R299" i="10"/>
  <c r="S299" i="10"/>
  <c r="T299" i="10"/>
  <c r="F300" i="10"/>
  <c r="G300" i="10"/>
  <c r="H300" i="10"/>
  <c r="I300" i="10"/>
  <c r="J300" i="10"/>
  <c r="K300" i="10"/>
  <c r="L300" i="10"/>
  <c r="M300" i="10"/>
  <c r="N300" i="10"/>
  <c r="O300" i="10"/>
  <c r="P300" i="10"/>
  <c r="Q300" i="10"/>
  <c r="R300" i="10"/>
  <c r="S300" i="10"/>
  <c r="T300" i="10"/>
  <c r="F301" i="10"/>
  <c r="G301" i="10"/>
  <c r="H301" i="10"/>
  <c r="I301" i="10"/>
  <c r="J301" i="10"/>
  <c r="K301" i="10"/>
  <c r="L301" i="10"/>
  <c r="M301" i="10"/>
  <c r="N301" i="10"/>
  <c r="O301" i="10"/>
  <c r="P301" i="10"/>
  <c r="Q301" i="10"/>
  <c r="R301" i="10"/>
  <c r="S301" i="10"/>
  <c r="T301" i="10"/>
  <c r="F302" i="10"/>
  <c r="G302" i="10"/>
  <c r="H302" i="10"/>
  <c r="I302" i="10"/>
  <c r="J302" i="10"/>
  <c r="K302" i="10"/>
  <c r="L302" i="10"/>
  <c r="M302" i="10"/>
  <c r="N302" i="10"/>
  <c r="O302" i="10"/>
  <c r="P302" i="10"/>
  <c r="Q302" i="10"/>
  <c r="R302" i="10"/>
  <c r="S302" i="10"/>
  <c r="T302" i="10"/>
  <c r="F303" i="10"/>
  <c r="G303" i="10"/>
  <c r="H303" i="10"/>
  <c r="I303" i="10"/>
  <c r="J303" i="10"/>
  <c r="K303" i="10"/>
  <c r="L303" i="10"/>
  <c r="M303" i="10"/>
  <c r="N303" i="10"/>
  <c r="O303" i="10"/>
  <c r="P303" i="10"/>
  <c r="Q303" i="10"/>
  <c r="R303" i="10"/>
  <c r="S303" i="10"/>
  <c r="T303" i="10"/>
  <c r="F304" i="10"/>
  <c r="G304" i="10"/>
  <c r="H304" i="10"/>
  <c r="I304" i="10"/>
  <c r="J304" i="10"/>
  <c r="K304" i="10"/>
  <c r="L304" i="10"/>
  <c r="M304" i="10"/>
  <c r="N304" i="10"/>
  <c r="O304" i="10"/>
  <c r="P304" i="10"/>
  <c r="Q304" i="10"/>
  <c r="R304" i="10"/>
  <c r="S304" i="10"/>
  <c r="T304" i="10"/>
  <c r="R5" i="10"/>
  <c r="S5" i="10"/>
  <c r="T5" i="10"/>
  <c r="Q5" i="10"/>
  <c r="G5" i="10"/>
  <c r="H5" i="10"/>
  <c r="I5" i="10"/>
  <c r="J5" i="10"/>
  <c r="K5" i="10"/>
  <c r="L5" i="10"/>
  <c r="M5" i="10"/>
  <c r="N5" i="10"/>
  <c r="O5" i="10"/>
  <c r="P5" i="10"/>
  <c r="F5" i="10"/>
  <c r="R4" i="10"/>
  <c r="S4" i="10"/>
  <c r="T4" i="10"/>
  <c r="Q4" i="10"/>
  <c r="P4" i="10"/>
  <c r="G4" i="10"/>
  <c r="H4" i="10"/>
  <c r="I4" i="10"/>
  <c r="J4" i="10"/>
  <c r="K4" i="10"/>
  <c r="L4" i="10"/>
  <c r="M4" i="10"/>
  <c r="N4" i="10"/>
  <c r="O4" i="10"/>
  <c r="F4" i="10"/>
  <c r="E4" i="10"/>
  <c r="D7" i="10"/>
  <c r="E7" i="10"/>
  <c r="D8" i="10"/>
  <c r="E8" i="10"/>
  <c r="D9" i="10"/>
  <c r="E9" i="10"/>
  <c r="D10" i="10"/>
  <c r="E10" i="10"/>
  <c r="D11" i="10"/>
  <c r="E11" i="10"/>
  <c r="D12" i="10"/>
  <c r="E12" i="10"/>
  <c r="D13" i="10"/>
  <c r="E13" i="10"/>
  <c r="D14" i="10"/>
  <c r="E14" i="10"/>
  <c r="D15" i="10"/>
  <c r="E15" i="10"/>
  <c r="D16" i="10"/>
  <c r="E16" i="10"/>
  <c r="D17" i="10"/>
  <c r="E17" i="10"/>
  <c r="D18" i="10"/>
  <c r="E18" i="10"/>
  <c r="D19" i="10"/>
  <c r="E19" i="10"/>
  <c r="D20" i="10"/>
  <c r="E20" i="10"/>
  <c r="D21" i="10"/>
  <c r="E21" i="10"/>
  <c r="D22" i="10"/>
  <c r="E22" i="10"/>
  <c r="D23" i="10"/>
  <c r="E23" i="10"/>
  <c r="D24" i="10"/>
  <c r="E24" i="10"/>
  <c r="D25" i="10"/>
  <c r="E25" i="10"/>
  <c r="D26" i="10"/>
  <c r="E26" i="10"/>
  <c r="D27" i="10"/>
  <c r="E27" i="10"/>
  <c r="D28" i="10"/>
  <c r="E28" i="10"/>
  <c r="D29" i="10"/>
  <c r="E29" i="10"/>
  <c r="D30" i="10"/>
  <c r="E30" i="10"/>
  <c r="D31" i="10"/>
  <c r="E31" i="10"/>
  <c r="D32" i="10"/>
  <c r="E32" i="10"/>
  <c r="D33" i="10"/>
  <c r="E33" i="10"/>
  <c r="D34" i="10"/>
  <c r="E34" i="10"/>
  <c r="D35" i="10"/>
  <c r="E35" i="10"/>
  <c r="D36" i="10"/>
  <c r="E36" i="10"/>
  <c r="D37" i="10"/>
  <c r="E37" i="10"/>
  <c r="D38" i="10"/>
  <c r="E38" i="10"/>
  <c r="D39" i="10"/>
  <c r="E39" i="10"/>
  <c r="D40" i="10"/>
  <c r="E40" i="10"/>
  <c r="D41" i="10"/>
  <c r="E41" i="10"/>
  <c r="D42" i="10"/>
  <c r="E42" i="10"/>
  <c r="D43" i="10"/>
  <c r="E43" i="10"/>
  <c r="D44" i="10"/>
  <c r="E44" i="10"/>
  <c r="D45" i="10"/>
  <c r="E45" i="10"/>
  <c r="D46" i="10"/>
  <c r="E46" i="10"/>
  <c r="D47" i="10"/>
  <c r="E47" i="10"/>
  <c r="D48" i="10"/>
  <c r="E48" i="10"/>
  <c r="D49" i="10"/>
  <c r="E49" i="10"/>
  <c r="D50" i="10"/>
  <c r="E50" i="10"/>
  <c r="D51" i="10"/>
  <c r="E51" i="10"/>
  <c r="D52" i="10"/>
  <c r="E52" i="10"/>
  <c r="D53" i="10"/>
  <c r="E53" i="10"/>
  <c r="D54" i="10"/>
  <c r="E54" i="10"/>
  <c r="D55" i="10"/>
  <c r="E55" i="10"/>
  <c r="D56" i="10"/>
  <c r="E56" i="10"/>
  <c r="D57" i="10"/>
  <c r="E57" i="10"/>
  <c r="D58" i="10"/>
  <c r="E58" i="10"/>
  <c r="D59" i="10"/>
  <c r="E59" i="10"/>
  <c r="D60" i="10"/>
  <c r="E60" i="10"/>
  <c r="D61" i="10"/>
  <c r="E61" i="10"/>
  <c r="D62" i="10"/>
  <c r="E62" i="10"/>
  <c r="D63" i="10"/>
  <c r="E63" i="10"/>
  <c r="D64" i="10"/>
  <c r="E64" i="10"/>
  <c r="D65" i="10"/>
  <c r="E65" i="10"/>
  <c r="D66" i="10"/>
  <c r="E66" i="10"/>
  <c r="D67" i="10"/>
  <c r="E67" i="10"/>
  <c r="D68" i="10"/>
  <c r="E68" i="10"/>
  <c r="D69" i="10"/>
  <c r="E69" i="10"/>
  <c r="D70" i="10"/>
  <c r="E70" i="10"/>
  <c r="D71" i="10"/>
  <c r="E71" i="10"/>
  <c r="D72" i="10"/>
  <c r="E72" i="10"/>
  <c r="D73" i="10"/>
  <c r="E73" i="10"/>
  <c r="D74" i="10"/>
  <c r="E74" i="10"/>
  <c r="D75" i="10"/>
  <c r="E75" i="10"/>
  <c r="D76" i="10"/>
  <c r="E76" i="10"/>
  <c r="D77" i="10"/>
  <c r="E77" i="10"/>
  <c r="D78" i="10"/>
  <c r="E78" i="10"/>
  <c r="D79" i="10"/>
  <c r="E79" i="10"/>
  <c r="D80" i="10"/>
  <c r="E80" i="10"/>
  <c r="D81" i="10"/>
  <c r="E81" i="10"/>
  <c r="D82" i="10"/>
  <c r="E82" i="10"/>
  <c r="D83" i="10"/>
  <c r="E83" i="10"/>
  <c r="D84" i="10"/>
  <c r="E84" i="10"/>
  <c r="D85" i="10"/>
  <c r="E85" i="10"/>
  <c r="D86" i="10"/>
  <c r="E86" i="10"/>
  <c r="D87" i="10"/>
  <c r="E87" i="10"/>
  <c r="D88" i="10"/>
  <c r="E88" i="10"/>
  <c r="D89" i="10"/>
  <c r="E89" i="10"/>
  <c r="D90" i="10"/>
  <c r="E90" i="10"/>
  <c r="D91" i="10"/>
  <c r="E91" i="10"/>
  <c r="D92" i="10"/>
  <c r="E92" i="10"/>
  <c r="D93" i="10"/>
  <c r="E93" i="10"/>
  <c r="D94" i="10"/>
  <c r="E94" i="10"/>
  <c r="D95" i="10"/>
  <c r="E95" i="10"/>
  <c r="D96" i="10"/>
  <c r="E96" i="10"/>
  <c r="D97" i="10"/>
  <c r="E97" i="10"/>
  <c r="D98" i="10"/>
  <c r="E98" i="10"/>
  <c r="D99" i="10"/>
  <c r="E99" i="10"/>
  <c r="D100" i="10"/>
  <c r="E100" i="10"/>
  <c r="D101" i="10"/>
  <c r="E101" i="10"/>
  <c r="D102" i="10"/>
  <c r="E102" i="10"/>
  <c r="D103" i="10"/>
  <c r="E103" i="10"/>
  <c r="D104" i="10"/>
  <c r="E104" i="10"/>
  <c r="D105" i="10"/>
  <c r="E105" i="10"/>
  <c r="D106" i="10"/>
  <c r="E106" i="10"/>
  <c r="D107" i="10"/>
  <c r="E107" i="10"/>
  <c r="D108" i="10"/>
  <c r="E108" i="10"/>
  <c r="D109" i="10"/>
  <c r="E109" i="10"/>
  <c r="D110" i="10"/>
  <c r="E110" i="10"/>
  <c r="D111" i="10"/>
  <c r="E111" i="10"/>
  <c r="D112" i="10"/>
  <c r="E112" i="10"/>
  <c r="D113" i="10"/>
  <c r="E113" i="10"/>
  <c r="D114" i="10"/>
  <c r="E114" i="10"/>
  <c r="D115" i="10"/>
  <c r="E115" i="10"/>
  <c r="D116" i="10"/>
  <c r="E116" i="10"/>
  <c r="D117" i="10"/>
  <c r="E117" i="10"/>
  <c r="D118" i="10"/>
  <c r="E118" i="10"/>
  <c r="D119" i="10"/>
  <c r="E119" i="10"/>
  <c r="D120" i="10"/>
  <c r="E120" i="10"/>
  <c r="D121" i="10"/>
  <c r="E121" i="10"/>
  <c r="D122" i="10"/>
  <c r="E122" i="10"/>
  <c r="D123" i="10"/>
  <c r="E123" i="10"/>
  <c r="D124" i="10"/>
  <c r="E124" i="10"/>
  <c r="D125" i="10"/>
  <c r="E125" i="10"/>
  <c r="D126" i="10"/>
  <c r="E126" i="10"/>
  <c r="D127" i="10"/>
  <c r="E127" i="10"/>
  <c r="D128" i="10"/>
  <c r="E128" i="10"/>
  <c r="D129" i="10"/>
  <c r="E129" i="10"/>
  <c r="D130" i="10"/>
  <c r="E130" i="10"/>
  <c r="D131" i="10"/>
  <c r="E131" i="10"/>
  <c r="D132" i="10"/>
  <c r="E132" i="10"/>
  <c r="D133" i="10"/>
  <c r="E133" i="10"/>
  <c r="D134" i="10"/>
  <c r="E134" i="10"/>
  <c r="D135" i="10"/>
  <c r="E135" i="10"/>
  <c r="D136" i="10"/>
  <c r="E136" i="10"/>
  <c r="D137" i="10"/>
  <c r="E137" i="10"/>
  <c r="D138" i="10"/>
  <c r="E138" i="10"/>
  <c r="D139" i="10"/>
  <c r="E139" i="10"/>
  <c r="D140" i="10"/>
  <c r="E140" i="10"/>
  <c r="D141" i="10"/>
  <c r="E141" i="10"/>
  <c r="D142" i="10"/>
  <c r="E142" i="10"/>
  <c r="D143" i="10"/>
  <c r="E143" i="10"/>
  <c r="D144" i="10"/>
  <c r="E144" i="10"/>
  <c r="D145" i="10"/>
  <c r="E145" i="10"/>
  <c r="D146" i="10"/>
  <c r="E146" i="10"/>
  <c r="D147" i="10"/>
  <c r="E147" i="10"/>
  <c r="D148" i="10"/>
  <c r="E148" i="10"/>
  <c r="D149" i="10"/>
  <c r="E149" i="10"/>
  <c r="D150" i="10"/>
  <c r="E150" i="10"/>
  <c r="D151" i="10"/>
  <c r="E151" i="10"/>
  <c r="D152" i="10"/>
  <c r="E152" i="10"/>
  <c r="D153" i="10"/>
  <c r="E153" i="10"/>
  <c r="D154" i="10"/>
  <c r="E154" i="10"/>
  <c r="D155" i="10"/>
  <c r="E155" i="10"/>
  <c r="D156" i="10"/>
  <c r="E156" i="10"/>
  <c r="D157" i="10"/>
  <c r="E157" i="10"/>
  <c r="D158" i="10"/>
  <c r="E158" i="10"/>
  <c r="D159" i="10"/>
  <c r="E159" i="10"/>
  <c r="D160" i="10"/>
  <c r="E160" i="10"/>
  <c r="D161" i="10"/>
  <c r="E161" i="10"/>
  <c r="D162" i="10"/>
  <c r="E162" i="10"/>
  <c r="D163" i="10"/>
  <c r="E163" i="10"/>
  <c r="D164" i="10"/>
  <c r="E164" i="10"/>
  <c r="D165" i="10"/>
  <c r="E165" i="10"/>
  <c r="D166" i="10"/>
  <c r="E166" i="10"/>
  <c r="D167" i="10"/>
  <c r="E167" i="10"/>
  <c r="D168" i="10"/>
  <c r="E168" i="10"/>
  <c r="D169" i="10"/>
  <c r="E169" i="10"/>
  <c r="D170" i="10"/>
  <c r="E170" i="10"/>
  <c r="D171" i="10"/>
  <c r="E171" i="10"/>
  <c r="D172" i="10"/>
  <c r="E172" i="10"/>
  <c r="D173" i="10"/>
  <c r="E173" i="10"/>
  <c r="D174" i="10"/>
  <c r="E174" i="10"/>
  <c r="D175" i="10"/>
  <c r="E175" i="10"/>
  <c r="D176" i="10"/>
  <c r="E176" i="10"/>
  <c r="D177" i="10"/>
  <c r="E177" i="10"/>
  <c r="D178" i="10"/>
  <c r="E178" i="10"/>
  <c r="D179" i="10"/>
  <c r="E179" i="10"/>
  <c r="D180" i="10"/>
  <c r="E180" i="10"/>
  <c r="D181" i="10"/>
  <c r="E181" i="10"/>
  <c r="D182" i="10"/>
  <c r="E182" i="10"/>
  <c r="D183" i="10"/>
  <c r="E183" i="10"/>
  <c r="D184" i="10"/>
  <c r="E184" i="10"/>
  <c r="D185" i="10"/>
  <c r="E185" i="10"/>
  <c r="D186" i="10"/>
  <c r="E186" i="10"/>
  <c r="D187" i="10"/>
  <c r="E187" i="10"/>
  <c r="D188" i="10"/>
  <c r="E188" i="10"/>
  <c r="D189" i="10"/>
  <c r="E189" i="10"/>
  <c r="D190" i="10"/>
  <c r="E190" i="10"/>
  <c r="D191" i="10"/>
  <c r="E191" i="10"/>
  <c r="D192" i="10"/>
  <c r="E192" i="10"/>
  <c r="D193" i="10"/>
  <c r="E193" i="10"/>
  <c r="D194" i="10"/>
  <c r="E194" i="10"/>
  <c r="D195" i="10"/>
  <c r="E195" i="10"/>
  <c r="D196" i="10"/>
  <c r="E196" i="10"/>
  <c r="D197" i="10"/>
  <c r="E197" i="10"/>
  <c r="D198" i="10"/>
  <c r="E198" i="10"/>
  <c r="D199" i="10"/>
  <c r="E199" i="10"/>
  <c r="D200" i="10"/>
  <c r="E200" i="10"/>
  <c r="D201" i="10"/>
  <c r="E201" i="10"/>
  <c r="D202" i="10"/>
  <c r="E202" i="10"/>
  <c r="D203" i="10"/>
  <c r="E203" i="10"/>
  <c r="D204" i="10"/>
  <c r="E204" i="10"/>
  <c r="D205" i="10"/>
  <c r="E205" i="10"/>
  <c r="D206" i="10"/>
  <c r="E206" i="10"/>
  <c r="D207" i="10"/>
  <c r="E207" i="10"/>
  <c r="D208" i="10"/>
  <c r="E208" i="10"/>
  <c r="D209" i="10"/>
  <c r="E209" i="10"/>
  <c r="D210" i="10"/>
  <c r="E210" i="10"/>
  <c r="D211" i="10"/>
  <c r="E211" i="10"/>
  <c r="D212" i="10"/>
  <c r="E212" i="10"/>
  <c r="D213" i="10"/>
  <c r="E213" i="10"/>
  <c r="D214" i="10"/>
  <c r="E214" i="10"/>
  <c r="D215" i="10"/>
  <c r="E215" i="10"/>
  <c r="D216" i="10"/>
  <c r="E216" i="10"/>
  <c r="D217" i="10"/>
  <c r="E217" i="10"/>
  <c r="D218" i="10"/>
  <c r="E218" i="10"/>
  <c r="D219" i="10"/>
  <c r="E219" i="10"/>
  <c r="D220" i="10"/>
  <c r="E220" i="10"/>
  <c r="D221" i="10"/>
  <c r="E221" i="10"/>
  <c r="D222" i="10"/>
  <c r="E222" i="10"/>
  <c r="D223" i="10"/>
  <c r="E223" i="10"/>
  <c r="D224" i="10"/>
  <c r="E224" i="10"/>
  <c r="D225" i="10"/>
  <c r="E225" i="10"/>
  <c r="D226" i="10"/>
  <c r="E226" i="10"/>
  <c r="D227" i="10"/>
  <c r="E227" i="10"/>
  <c r="D228" i="10"/>
  <c r="E228" i="10"/>
  <c r="D229" i="10"/>
  <c r="E229" i="10"/>
  <c r="D230" i="10"/>
  <c r="E230" i="10"/>
  <c r="D231" i="10"/>
  <c r="E231" i="10"/>
  <c r="D232" i="10"/>
  <c r="E232" i="10"/>
  <c r="D233" i="10"/>
  <c r="E233" i="10"/>
  <c r="D234" i="10"/>
  <c r="E234" i="10"/>
  <c r="D235" i="10"/>
  <c r="E235" i="10"/>
  <c r="D236" i="10"/>
  <c r="E236" i="10"/>
  <c r="D237" i="10"/>
  <c r="E237" i="10"/>
  <c r="D238" i="10"/>
  <c r="E238" i="10"/>
  <c r="D239" i="10"/>
  <c r="E239" i="10"/>
  <c r="D240" i="10"/>
  <c r="E240" i="10"/>
  <c r="D241" i="10"/>
  <c r="E241" i="10"/>
  <c r="D242" i="10"/>
  <c r="E242" i="10"/>
  <c r="D243" i="10"/>
  <c r="E243" i="10"/>
  <c r="D244" i="10"/>
  <c r="E244" i="10"/>
  <c r="D245" i="10"/>
  <c r="E245" i="10"/>
  <c r="D246" i="10"/>
  <c r="E246" i="10"/>
  <c r="D247" i="10"/>
  <c r="E247" i="10"/>
  <c r="D248" i="10"/>
  <c r="E248" i="10"/>
  <c r="D249" i="10"/>
  <c r="E249" i="10"/>
  <c r="D250" i="10"/>
  <c r="E250" i="10"/>
  <c r="D251" i="10"/>
  <c r="E251" i="10"/>
  <c r="D252" i="10"/>
  <c r="E252" i="10"/>
  <c r="D253" i="10"/>
  <c r="E253" i="10"/>
  <c r="D254" i="10"/>
  <c r="E254" i="10"/>
  <c r="D255" i="10"/>
  <c r="E255" i="10"/>
  <c r="D256" i="10"/>
  <c r="E256" i="10"/>
  <c r="D257" i="10"/>
  <c r="E257" i="10"/>
  <c r="D258" i="10"/>
  <c r="E258" i="10"/>
  <c r="D259" i="10"/>
  <c r="E259" i="10"/>
  <c r="D260" i="10"/>
  <c r="E260" i="10"/>
  <c r="D261" i="10"/>
  <c r="E261" i="10"/>
  <c r="D262" i="10"/>
  <c r="E262" i="10"/>
  <c r="D263" i="10"/>
  <c r="E263" i="10"/>
  <c r="D264" i="10"/>
  <c r="E264" i="10"/>
  <c r="D265" i="10"/>
  <c r="E265" i="10"/>
  <c r="D266" i="10"/>
  <c r="E266" i="10"/>
  <c r="D267" i="10"/>
  <c r="E267" i="10"/>
  <c r="D268" i="10"/>
  <c r="E268" i="10"/>
  <c r="D269" i="10"/>
  <c r="E269" i="10"/>
  <c r="D270" i="10"/>
  <c r="E270" i="10"/>
  <c r="D271" i="10"/>
  <c r="E271" i="10"/>
  <c r="D272" i="10"/>
  <c r="E272" i="10"/>
  <c r="D273" i="10"/>
  <c r="E273" i="10"/>
  <c r="D274" i="10"/>
  <c r="E274" i="10"/>
  <c r="D275" i="10"/>
  <c r="E275" i="10"/>
  <c r="D276" i="10"/>
  <c r="E276" i="10"/>
  <c r="D277" i="10"/>
  <c r="E277" i="10"/>
  <c r="D278" i="10"/>
  <c r="E278" i="10"/>
  <c r="D279" i="10"/>
  <c r="E279" i="10"/>
  <c r="D280" i="10"/>
  <c r="E280" i="10"/>
  <c r="D281" i="10"/>
  <c r="E281" i="10"/>
  <c r="D282" i="10"/>
  <c r="E282" i="10"/>
  <c r="D283" i="10"/>
  <c r="E283" i="10"/>
  <c r="D284" i="10"/>
  <c r="E284" i="10"/>
  <c r="D285" i="10"/>
  <c r="E285" i="10"/>
  <c r="D286" i="10"/>
  <c r="E286" i="10"/>
  <c r="D287" i="10"/>
  <c r="E287" i="10"/>
  <c r="D288" i="10"/>
  <c r="E288" i="10"/>
  <c r="D289" i="10"/>
  <c r="E289" i="10"/>
  <c r="D290" i="10"/>
  <c r="E290" i="10"/>
  <c r="D291" i="10"/>
  <c r="E291" i="10"/>
  <c r="D292" i="10"/>
  <c r="E292" i="10"/>
  <c r="D293" i="10"/>
  <c r="E293" i="10"/>
  <c r="D294" i="10"/>
  <c r="E294" i="10"/>
  <c r="D295" i="10"/>
  <c r="E295" i="10"/>
  <c r="D296" i="10"/>
  <c r="E296" i="10"/>
  <c r="D297" i="10"/>
  <c r="E297" i="10"/>
  <c r="D298" i="10"/>
  <c r="E298" i="10"/>
  <c r="D299" i="10"/>
  <c r="E299" i="10"/>
  <c r="D300" i="10"/>
  <c r="E300" i="10"/>
  <c r="D301" i="10"/>
  <c r="E301" i="10"/>
  <c r="D302" i="10"/>
  <c r="E302" i="10"/>
  <c r="D303" i="10"/>
  <c r="E303" i="10"/>
  <c r="D304" i="10"/>
  <c r="E304" i="10"/>
  <c r="D6" i="10"/>
  <c r="E6" i="10"/>
  <c r="E5" i="10"/>
  <c r="D5" i="10"/>
  <c r="D4" i="10"/>
  <c r="C4" i="10"/>
  <c r="B4" i="10"/>
  <c r="A4"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59" i="10"/>
  <c r="C60" i="10"/>
  <c r="C61" i="10"/>
  <c r="C62" i="10"/>
  <c r="C63" i="10"/>
  <c r="C64" i="10"/>
  <c r="C65" i="10"/>
  <c r="C66" i="10"/>
  <c r="C67" i="10"/>
  <c r="C68" i="10"/>
  <c r="C69" i="10"/>
  <c r="C70" i="10"/>
  <c r="C71" i="10"/>
  <c r="C72" i="10"/>
  <c r="C73" i="10"/>
  <c r="C74" i="10"/>
  <c r="C75" i="10"/>
  <c r="C76" i="10"/>
  <c r="C77" i="10"/>
  <c r="C78" i="10"/>
  <c r="C79" i="10"/>
  <c r="C80" i="10"/>
  <c r="C81" i="10"/>
  <c r="C82" i="10"/>
  <c r="C83" i="10"/>
  <c r="C84" i="10"/>
  <c r="C85" i="10"/>
  <c r="C86" i="10"/>
  <c r="C87" i="10"/>
  <c r="C88" i="10"/>
  <c r="C89" i="10"/>
  <c r="C90" i="10"/>
  <c r="C91" i="10"/>
  <c r="C92" i="10"/>
  <c r="C93" i="10"/>
  <c r="C94" i="10"/>
  <c r="C95" i="10"/>
  <c r="C96" i="10"/>
  <c r="C97" i="10"/>
  <c r="C98" i="10"/>
  <c r="C99" i="10"/>
  <c r="C100" i="10"/>
  <c r="C101" i="10"/>
  <c r="C102" i="10"/>
  <c r="C103" i="10"/>
  <c r="C104" i="10"/>
  <c r="C105" i="10"/>
  <c r="C106" i="10"/>
  <c r="C107" i="10"/>
  <c r="C108" i="10"/>
  <c r="C109" i="10"/>
  <c r="C110" i="10"/>
  <c r="C111" i="10"/>
  <c r="C112"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173" i="10"/>
  <c r="C174" i="10"/>
  <c r="C175" i="10"/>
  <c r="C176" i="10"/>
  <c r="C177" i="10"/>
  <c r="C178" i="10"/>
  <c r="C179" i="10"/>
  <c r="C180" i="10"/>
  <c r="C181" i="10"/>
  <c r="C182" i="10"/>
  <c r="C183" i="10"/>
  <c r="C184" i="10"/>
  <c r="C185" i="10"/>
  <c r="C186" i="10"/>
  <c r="C187" i="10"/>
  <c r="C188" i="10"/>
  <c r="C189" i="10"/>
  <c r="C190" i="10"/>
  <c r="C191" i="10"/>
  <c r="C192" i="10"/>
  <c r="C193" i="10"/>
  <c r="C194" i="10"/>
  <c r="C195" i="10"/>
  <c r="C196" i="10"/>
  <c r="C197" i="10"/>
  <c r="C198" i="10"/>
  <c r="C199" i="10"/>
  <c r="C200" i="10"/>
  <c r="C201" i="10"/>
  <c r="C202" i="10"/>
  <c r="C203" i="10"/>
  <c r="C204" i="10"/>
  <c r="C205" i="10"/>
  <c r="C206" i="10"/>
  <c r="C207" i="10"/>
  <c r="C208" i="10"/>
  <c r="C209" i="10"/>
  <c r="C210" i="10"/>
  <c r="C211" i="10"/>
  <c r="C212" i="10"/>
  <c r="C213" i="10"/>
  <c r="C214" i="10"/>
  <c r="C215" i="10"/>
  <c r="C216" i="10"/>
  <c r="C217" i="10"/>
  <c r="C218" i="10"/>
  <c r="C219" i="10"/>
  <c r="C220" i="10"/>
  <c r="C221" i="10"/>
  <c r="C222" i="10"/>
  <c r="C223" i="10"/>
  <c r="C224" i="10"/>
  <c r="C225" i="10"/>
  <c r="C226" i="10"/>
  <c r="C227" i="10"/>
  <c r="C228" i="10"/>
  <c r="C229" i="10"/>
  <c r="C230" i="10"/>
  <c r="C231" i="10"/>
  <c r="C232" i="10"/>
  <c r="C233" i="10"/>
  <c r="C234" i="10"/>
  <c r="C235" i="10"/>
  <c r="C236" i="10"/>
  <c r="C237" i="10"/>
  <c r="C238" i="10"/>
  <c r="C239" i="10"/>
  <c r="C240" i="10"/>
  <c r="C241" i="10"/>
  <c r="C242" i="10"/>
  <c r="C243" i="10"/>
  <c r="C244" i="10"/>
  <c r="C245" i="10"/>
  <c r="C246" i="10"/>
  <c r="C247" i="10"/>
  <c r="C248" i="10"/>
  <c r="C249" i="10"/>
  <c r="C250" i="10"/>
  <c r="C251" i="10"/>
  <c r="C252" i="10"/>
  <c r="C253" i="10"/>
  <c r="C254" i="10"/>
  <c r="C255" i="10"/>
  <c r="C256" i="10"/>
  <c r="C257" i="10"/>
  <c r="C258" i="10"/>
  <c r="C259" i="10"/>
  <c r="C260" i="10"/>
  <c r="C261" i="10"/>
  <c r="C262" i="10"/>
  <c r="C263" i="10"/>
  <c r="C264" i="10"/>
  <c r="C265" i="10"/>
  <c r="C266" i="10"/>
  <c r="C267" i="10"/>
  <c r="C268" i="10"/>
  <c r="C269" i="10"/>
  <c r="C270" i="10"/>
  <c r="C271" i="10"/>
  <c r="C272" i="10"/>
  <c r="C273" i="10"/>
  <c r="C274" i="10"/>
  <c r="C275" i="10"/>
  <c r="C276" i="10"/>
  <c r="C277" i="10"/>
  <c r="C278" i="10"/>
  <c r="C279" i="10"/>
  <c r="C280" i="10"/>
  <c r="C281" i="10"/>
  <c r="C282" i="10"/>
  <c r="C283" i="10"/>
  <c r="C284" i="10"/>
  <c r="C285" i="10"/>
  <c r="C286" i="10"/>
  <c r="C287" i="10"/>
  <c r="C288" i="10"/>
  <c r="C289" i="10"/>
  <c r="C290" i="10"/>
  <c r="C291" i="10"/>
  <c r="C292" i="10"/>
  <c r="C293" i="10"/>
  <c r="C294" i="10"/>
  <c r="C295" i="10"/>
  <c r="C296" i="10"/>
  <c r="C297" i="10"/>
  <c r="C298" i="10"/>
  <c r="C299" i="10"/>
  <c r="C300" i="10"/>
  <c r="C301" i="10"/>
  <c r="C302" i="10"/>
  <c r="C303" i="10"/>
  <c r="C304" i="10"/>
  <c r="C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5" i="10"/>
  <c r="H49" i="3" l="1"/>
  <c r="J42" i="3"/>
  <c r="J45" i="3"/>
  <c r="J47" i="3" l="1"/>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52" i="3"/>
  <c r="H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52" i="3"/>
  <c r="A53" i="3" l="1"/>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52" i="3"/>
  <c r="AB53" i="3" l="1"/>
  <c r="AB54" i="3"/>
  <c r="AB55" i="3"/>
  <c r="AB52" i="3"/>
  <c r="AB6" i="10"/>
  <c r="AB7" i="10"/>
  <c r="AB8" i="10"/>
  <c r="AB9" i="10"/>
  <c r="AB10" i="10"/>
  <c r="AB11" i="10"/>
  <c r="AB12" i="10"/>
  <c r="AB13" i="10"/>
  <c r="AB14" i="10"/>
  <c r="AB15" i="10"/>
  <c r="AB16" i="10"/>
  <c r="AB17" i="10"/>
  <c r="AB18" i="10"/>
  <c r="AB19" i="10"/>
  <c r="AB20" i="10"/>
  <c r="AB21" i="10"/>
  <c r="AB22" i="10"/>
  <c r="AB23" i="10"/>
  <c r="AB24" i="10"/>
  <c r="AB25" i="10"/>
  <c r="AB26" i="10"/>
  <c r="AB27" i="10"/>
  <c r="AB28" i="10"/>
  <c r="AB29" i="10"/>
  <c r="AB30" i="10"/>
  <c r="AB31" i="10"/>
  <c r="AB32" i="10"/>
  <c r="AB33" i="10"/>
  <c r="AB34" i="10"/>
  <c r="AB35" i="10"/>
  <c r="AB36" i="10"/>
  <c r="AB37" i="10"/>
  <c r="AB38" i="10"/>
  <c r="AB39" i="10"/>
  <c r="AB40" i="10"/>
  <c r="AB41" i="10"/>
  <c r="AB42" i="10"/>
  <c r="AB43" i="10"/>
  <c r="AB44" i="10"/>
  <c r="AB45" i="10"/>
  <c r="AB46" i="10"/>
  <c r="AB47" i="10"/>
  <c r="AB48" i="10"/>
  <c r="AB49" i="10"/>
  <c r="AB50" i="10"/>
  <c r="AB51" i="10"/>
  <c r="AB52" i="10"/>
  <c r="AB53" i="10"/>
  <c r="AB54" i="10"/>
  <c r="AB55" i="10"/>
  <c r="AB56" i="10"/>
  <c r="AB57" i="10"/>
  <c r="AB58" i="10"/>
  <c r="AB59" i="10"/>
  <c r="AB60" i="10"/>
  <c r="AB61" i="10"/>
  <c r="AB62" i="10"/>
  <c r="AB63" i="10"/>
  <c r="AB64" i="10"/>
  <c r="AB65" i="10"/>
  <c r="AB66" i="10"/>
  <c r="AB67" i="10"/>
  <c r="AB68" i="10"/>
  <c r="AB69" i="10"/>
  <c r="AB70" i="10"/>
  <c r="AB71" i="10"/>
  <c r="AB72" i="10"/>
  <c r="AB73" i="10"/>
  <c r="AB74" i="10"/>
  <c r="AB75" i="10"/>
  <c r="AB76" i="10"/>
  <c r="AB77" i="10"/>
  <c r="AB78" i="10"/>
  <c r="AB79" i="10"/>
  <c r="AB80" i="10"/>
  <c r="AB81" i="10"/>
  <c r="AB82" i="10"/>
  <c r="AB83" i="10"/>
  <c r="AB84" i="10"/>
  <c r="AB85" i="10"/>
  <c r="AB86" i="10"/>
  <c r="AB87" i="10"/>
  <c r="AB88" i="10"/>
  <c r="AB89" i="10"/>
  <c r="AB90" i="10"/>
  <c r="AB91" i="10"/>
  <c r="AB92" i="10"/>
  <c r="AB93" i="10"/>
  <c r="AB94" i="10"/>
  <c r="AB95" i="10"/>
  <c r="AB96" i="10"/>
  <c r="AB97" i="10"/>
  <c r="AB98" i="10"/>
  <c r="AB99" i="10"/>
  <c r="AB100" i="10"/>
  <c r="AB101" i="10"/>
  <c r="AB102" i="10"/>
  <c r="AB103" i="10"/>
  <c r="AB104" i="10"/>
  <c r="AB105" i="10"/>
  <c r="AB106" i="10"/>
  <c r="AB107" i="10"/>
  <c r="AB108" i="10"/>
  <c r="AB109" i="10"/>
  <c r="AB110" i="10"/>
  <c r="AB111" i="10"/>
  <c r="AB112" i="10"/>
  <c r="AB113" i="10"/>
  <c r="AB114" i="10"/>
  <c r="AB115" i="10"/>
  <c r="AB116" i="10"/>
  <c r="AB117" i="10"/>
  <c r="AB118" i="10"/>
  <c r="AB119" i="10"/>
  <c r="AB120" i="10"/>
  <c r="AB121" i="10"/>
  <c r="AB122" i="10"/>
  <c r="AB123" i="10"/>
  <c r="AB124" i="10"/>
  <c r="AB125" i="10"/>
  <c r="AB126" i="10"/>
  <c r="AB127" i="10"/>
  <c r="AB128" i="10"/>
  <c r="AB129" i="10"/>
  <c r="AB130" i="10"/>
  <c r="AB131" i="10"/>
  <c r="AB132" i="10"/>
  <c r="AB133" i="10"/>
  <c r="AB134" i="10"/>
  <c r="AB135" i="10"/>
  <c r="AB136" i="10"/>
  <c r="AB137" i="10"/>
  <c r="AB138" i="10"/>
  <c r="AB139" i="10"/>
  <c r="AB140" i="10"/>
  <c r="AB141" i="10"/>
  <c r="AB142" i="10"/>
  <c r="AB143" i="10"/>
  <c r="AB144" i="10"/>
  <c r="AB145" i="10"/>
  <c r="AB146" i="10"/>
  <c r="AB147" i="10"/>
  <c r="AB148" i="10"/>
  <c r="AB149" i="10"/>
  <c r="AB150" i="10"/>
  <c r="AB151" i="10"/>
  <c r="AB152" i="10"/>
  <c r="AB153" i="10"/>
  <c r="AB154" i="10"/>
  <c r="AB155" i="10"/>
  <c r="AB156" i="10"/>
  <c r="AB157" i="10"/>
  <c r="AB158" i="10"/>
  <c r="AB159" i="10"/>
  <c r="AB160" i="10"/>
  <c r="AB161" i="10"/>
  <c r="AB162" i="10"/>
  <c r="AB163" i="10"/>
  <c r="AB164" i="10"/>
  <c r="AB165" i="10"/>
  <c r="AB166" i="10"/>
  <c r="AB167" i="10"/>
  <c r="AB168" i="10"/>
  <c r="AB169" i="10"/>
  <c r="AB170" i="10"/>
  <c r="AB171" i="10"/>
  <c r="AB172" i="10"/>
  <c r="AB173" i="10"/>
  <c r="AB174" i="10"/>
  <c r="AB175" i="10"/>
  <c r="AB176" i="10"/>
  <c r="AB177" i="10"/>
  <c r="AB178" i="10"/>
  <c r="AB179" i="10"/>
  <c r="AB180" i="10"/>
  <c r="AB181" i="10"/>
  <c r="AB182" i="10"/>
  <c r="AB183" i="10"/>
  <c r="AB184" i="10"/>
  <c r="AB185" i="10"/>
  <c r="AB186" i="10"/>
  <c r="AB187" i="10"/>
  <c r="AB188" i="10"/>
  <c r="AB189" i="10"/>
  <c r="AB190" i="10"/>
  <c r="AB191" i="10"/>
  <c r="AB192" i="10"/>
  <c r="AB193" i="10"/>
  <c r="AB194" i="10"/>
  <c r="AB195" i="10"/>
  <c r="AB196" i="10"/>
  <c r="AB197" i="10"/>
  <c r="AB198" i="10"/>
  <c r="AB199" i="10"/>
  <c r="AB200" i="10"/>
  <c r="AB201" i="10"/>
  <c r="AB202" i="10"/>
  <c r="AB203" i="10"/>
  <c r="AB204" i="10"/>
  <c r="AB5" i="10"/>
  <c r="Z152" i="3"/>
  <c r="U152" i="3"/>
  <c r="R153" i="3"/>
  <c r="Z154" i="3"/>
  <c r="S155" i="3"/>
  <c r="T155" i="3"/>
  <c r="U156" i="3"/>
  <c r="S157" i="3"/>
  <c r="Z158" i="3"/>
  <c r="R159" i="3"/>
  <c r="T159" i="3"/>
  <c r="R160" i="3"/>
  <c r="U160" i="3"/>
  <c r="R161" i="3"/>
  <c r="Y162" i="3"/>
  <c r="S163" i="3"/>
  <c r="T163" i="3"/>
  <c r="Z164" i="3"/>
  <c r="U164" i="3"/>
  <c r="S165" i="3"/>
  <c r="AC166" i="3"/>
  <c r="R167" i="3"/>
  <c r="T167" i="3"/>
  <c r="Z168" i="3"/>
  <c r="U168" i="3"/>
  <c r="S169" i="3"/>
  <c r="X170" i="3"/>
  <c r="X171" i="3"/>
  <c r="T171" i="3"/>
  <c r="R172" i="3"/>
  <c r="U172" i="3"/>
  <c r="AB173" i="3"/>
  <c r="Z174" i="3"/>
  <c r="R175" i="3"/>
  <c r="T175" i="3"/>
  <c r="Z176" i="3"/>
  <c r="U176" i="3"/>
  <c r="R177" i="3"/>
  <c r="Z178" i="3"/>
  <c r="S179" i="3"/>
  <c r="T179" i="3"/>
  <c r="R180" i="3"/>
  <c r="U180" i="3"/>
  <c r="R181" i="3"/>
  <c r="R182" i="3"/>
  <c r="R183" i="3"/>
  <c r="T183" i="3"/>
  <c r="U184" i="3"/>
  <c r="Y185" i="3"/>
  <c r="S186" i="3"/>
  <c r="S187" i="3"/>
  <c r="T187" i="3"/>
  <c r="R188" i="3"/>
  <c r="U188" i="3"/>
  <c r="AC189" i="3"/>
  <c r="R190" i="3"/>
  <c r="R191" i="3"/>
  <c r="T191" i="3"/>
  <c r="U192" i="3"/>
  <c r="AC193" i="3"/>
  <c r="X194" i="3"/>
  <c r="S195" i="3"/>
  <c r="T195" i="3"/>
  <c r="R196" i="3"/>
  <c r="U196" i="3"/>
  <c r="AC197" i="3"/>
  <c r="R198" i="3"/>
  <c r="R199" i="3"/>
  <c r="T199" i="3"/>
  <c r="U200" i="3"/>
  <c r="Z202" i="3"/>
  <c r="T203" i="3"/>
  <c r="X204" i="3"/>
  <c r="U204" i="3"/>
  <c r="AB205" i="3"/>
  <c r="X206" i="3"/>
  <c r="R207" i="3"/>
  <c r="T207" i="3"/>
  <c r="U208" i="3"/>
  <c r="Z210" i="3"/>
  <c r="T211" i="3"/>
  <c r="S212" i="3"/>
  <c r="U212" i="3"/>
  <c r="AC213" i="3"/>
  <c r="S214" i="3"/>
  <c r="S215" i="3"/>
  <c r="T215" i="3"/>
  <c r="U216" i="3"/>
  <c r="Y217" i="3"/>
  <c r="R218" i="3"/>
  <c r="AC219" i="3"/>
  <c r="T219" i="3"/>
  <c r="S220" i="3"/>
  <c r="U220" i="3"/>
  <c r="S221" i="3"/>
  <c r="S222" i="3"/>
  <c r="Y223" i="3"/>
  <c r="T223" i="3"/>
  <c r="U224" i="3"/>
  <c r="S225" i="3"/>
  <c r="Z226" i="3"/>
  <c r="AC227" i="3"/>
  <c r="T227" i="3"/>
  <c r="S228" i="3"/>
  <c r="U228" i="3"/>
  <c r="Z229" i="3"/>
  <c r="S230" i="3"/>
  <c r="S231" i="3"/>
  <c r="T231" i="3"/>
  <c r="U232" i="3"/>
  <c r="AC233" i="3"/>
  <c r="R234" i="3"/>
  <c r="T235" i="3"/>
  <c r="Z236" i="3"/>
  <c r="U236" i="3"/>
  <c r="AB237" i="3"/>
  <c r="AC239" i="3"/>
  <c r="T239" i="3"/>
  <c r="R240" i="3"/>
  <c r="U240" i="3"/>
  <c r="Z241" i="3"/>
  <c r="AC243" i="3"/>
  <c r="U243" i="3"/>
  <c r="Z244" i="3"/>
  <c r="U244" i="3"/>
  <c r="AC245" i="3"/>
  <c r="U245" i="3"/>
  <c r="R246" i="3"/>
  <c r="U246" i="3"/>
  <c r="AC247" i="3"/>
  <c r="T247" i="3"/>
  <c r="U248" i="3"/>
  <c r="Y249" i="3"/>
  <c r="U249" i="3"/>
  <c r="U250" i="3"/>
  <c r="AC251" i="3"/>
  <c r="U251" i="3"/>
  <c r="U52" i="3"/>
  <c r="E357" i="3"/>
  <c r="E354" i="3"/>
  <c r="V60" i="3"/>
  <c r="W61" i="3"/>
  <c r="V91" i="3"/>
  <c r="W102" i="3"/>
  <c r="V109" i="3"/>
  <c r="W125" i="3"/>
  <c r="V132" i="3"/>
  <c r="W138" i="3"/>
  <c r="W146" i="3"/>
  <c r="W154" i="3"/>
  <c r="V155" i="3"/>
  <c r="W162" i="3"/>
  <c r="W170" i="3"/>
  <c r="V173" i="3"/>
  <c r="W178" i="3"/>
  <c r="W182" i="3"/>
  <c r="W186" i="3"/>
  <c r="W190" i="3"/>
  <c r="W194" i="3"/>
  <c r="V196" i="3"/>
  <c r="W198" i="3"/>
  <c r="W202" i="3"/>
  <c r="W206" i="3"/>
  <c r="W210" i="3"/>
  <c r="W214" i="3"/>
  <c r="W218" i="3"/>
  <c r="V219" i="3"/>
  <c r="W222" i="3"/>
  <c r="W226" i="3"/>
  <c r="W230" i="3"/>
  <c r="W234" i="3"/>
  <c r="V237" i="3"/>
  <c r="W238" i="3"/>
  <c r="W242" i="3"/>
  <c r="W246" i="3"/>
  <c r="W250" i="3"/>
  <c r="W52" i="3"/>
  <c r="Y128" i="3"/>
  <c r="U128" i="3"/>
  <c r="Z129" i="3"/>
  <c r="Y130" i="3"/>
  <c r="Z131" i="3"/>
  <c r="T131" i="3"/>
  <c r="S132" i="3"/>
  <c r="U132" i="3"/>
  <c r="Z133" i="3"/>
  <c r="AC134" i="3"/>
  <c r="Z135" i="3"/>
  <c r="T135" i="3"/>
  <c r="Y136" i="3"/>
  <c r="U136" i="3"/>
  <c r="Z137" i="3"/>
  <c r="S138" i="3"/>
  <c r="T139" i="3"/>
  <c r="AC140" i="3"/>
  <c r="U140" i="3"/>
  <c r="Y142" i="3"/>
  <c r="S143" i="3"/>
  <c r="T143" i="3"/>
  <c r="S144" i="3"/>
  <c r="U144" i="3"/>
  <c r="AC145" i="3"/>
  <c r="S146" i="3"/>
  <c r="T147" i="3"/>
  <c r="AC148" i="3"/>
  <c r="U148" i="3"/>
  <c r="AC151" i="3"/>
  <c r="T151" i="3"/>
  <c r="Y54" i="3"/>
  <c r="T55" i="3"/>
  <c r="R56" i="3"/>
  <c r="U56" i="3"/>
  <c r="R57" i="3"/>
  <c r="Z58" i="3"/>
  <c r="R59" i="3"/>
  <c r="T59" i="3"/>
  <c r="R60" i="3"/>
  <c r="U60" i="3"/>
  <c r="Y61" i="3"/>
  <c r="X62" i="3"/>
  <c r="X63" i="3"/>
  <c r="T63" i="3"/>
  <c r="Z64" i="3"/>
  <c r="U64" i="3"/>
  <c r="R65" i="3"/>
  <c r="Y66" i="3"/>
  <c r="R67" i="3"/>
  <c r="T67" i="3"/>
  <c r="S68" i="3"/>
  <c r="U68" i="3"/>
  <c r="X69" i="3"/>
  <c r="R70" i="3"/>
  <c r="AC71" i="3"/>
  <c r="T71" i="3"/>
  <c r="Z72" i="3"/>
  <c r="U72" i="3"/>
  <c r="AC73" i="3"/>
  <c r="Y74" i="3"/>
  <c r="X75" i="3"/>
  <c r="T75" i="3"/>
  <c r="Y76" i="3"/>
  <c r="U76" i="3"/>
  <c r="AC77" i="3"/>
  <c r="R78" i="3"/>
  <c r="Z79" i="3"/>
  <c r="T79" i="3"/>
  <c r="AC80" i="3"/>
  <c r="U80" i="3"/>
  <c r="S81" i="3"/>
  <c r="Y82" i="3"/>
  <c r="Y83" i="3"/>
  <c r="T83" i="3"/>
  <c r="S84" i="3"/>
  <c r="U84" i="3"/>
  <c r="W84" i="3"/>
  <c r="R85" i="3"/>
  <c r="R86" i="3"/>
  <c r="Y87" i="3"/>
  <c r="T87" i="3"/>
  <c r="Y88" i="3"/>
  <c r="U88" i="3"/>
  <c r="S89" i="3"/>
  <c r="R90" i="3"/>
  <c r="R91" i="3"/>
  <c r="T91" i="3"/>
  <c r="X92" i="3"/>
  <c r="U92" i="3"/>
  <c r="X93" i="3"/>
  <c r="R94" i="3"/>
  <c r="AC95" i="3"/>
  <c r="T95" i="3"/>
  <c r="X96" i="3"/>
  <c r="U96" i="3"/>
  <c r="R97" i="3"/>
  <c r="R98" i="3"/>
  <c r="X99" i="3"/>
  <c r="T99" i="3"/>
  <c r="AC100" i="3"/>
  <c r="U100" i="3"/>
  <c r="S101" i="3"/>
  <c r="Z102" i="3"/>
  <c r="Y103" i="3"/>
  <c r="T103" i="3"/>
  <c r="S104" i="3"/>
  <c r="U104" i="3"/>
  <c r="S105" i="3"/>
  <c r="S106" i="3"/>
  <c r="AC107" i="3"/>
  <c r="T107" i="3"/>
  <c r="AC108" i="3"/>
  <c r="U108" i="3"/>
  <c r="X109" i="3"/>
  <c r="Z110" i="3"/>
  <c r="Z111" i="3"/>
  <c r="T111" i="3"/>
  <c r="Y112" i="3"/>
  <c r="U112" i="3"/>
  <c r="S113" i="3"/>
  <c r="S114" i="3"/>
  <c r="Y115" i="3"/>
  <c r="T115" i="3"/>
  <c r="Y116" i="3"/>
  <c r="U116" i="3"/>
  <c r="Z117" i="3"/>
  <c r="X118" i="3"/>
  <c r="Z119" i="3"/>
  <c r="T119" i="3"/>
  <c r="R120" i="3"/>
  <c r="U120" i="3"/>
  <c r="Z121" i="3"/>
  <c r="Y122" i="3"/>
  <c r="AC123" i="3"/>
  <c r="T123" i="3"/>
  <c r="Y124" i="3"/>
  <c r="U124" i="3"/>
  <c r="Z125" i="3"/>
  <c r="AC126" i="3"/>
  <c r="Z127" i="3"/>
  <c r="T127" i="3"/>
  <c r="AB211" i="10"/>
  <c r="AB213" i="10"/>
  <c r="AB218" i="10"/>
  <c r="AB225" i="10"/>
  <c r="AB227" i="10"/>
  <c r="AB228" i="10"/>
  <c r="AB233" i="10"/>
  <c r="AB237" i="10"/>
  <c r="AB240" i="10"/>
  <c r="AB242" i="10"/>
  <c r="AB243" i="10"/>
  <c r="AB250" i="10"/>
  <c r="AB251" i="10"/>
  <c r="AB254" i="10"/>
  <c r="AB255" i="10"/>
  <c r="AB257" i="10"/>
  <c r="AB258" i="10"/>
  <c r="AB262" i="10"/>
  <c r="AB271" i="10"/>
  <c r="AB282" i="10"/>
  <c r="AB285" i="10"/>
  <c r="AB286" i="10"/>
  <c r="AB298" i="10"/>
  <c r="AB299" i="10"/>
  <c r="AB300" i="10"/>
  <c r="AB217" i="10"/>
  <c r="AB230" i="10"/>
  <c r="AB245" i="10"/>
  <c r="AB216" i="10"/>
  <c r="AB214" i="10"/>
  <c r="AB303" i="10"/>
  <c r="AB268" i="10"/>
  <c r="AB208" i="10"/>
  <c r="AB253" i="10"/>
  <c r="AB263" i="10"/>
  <c r="AB265" i="10"/>
  <c r="AB288" i="10"/>
  <c r="AB294" i="10"/>
  <c r="AB293" i="10"/>
  <c r="AB272" i="10"/>
  <c r="AB261" i="10"/>
  <c r="AB205" i="10"/>
  <c r="AB301" i="10"/>
  <c r="Y243" i="3"/>
  <c r="Z243" i="3"/>
  <c r="X215" i="3"/>
  <c r="X155" i="3"/>
  <c r="R247" i="3"/>
  <c r="X250" i="3"/>
  <c r="Y246" i="3"/>
  <c r="X242" i="3"/>
  <c r="R238" i="3"/>
  <c r="X238" i="3"/>
  <c r="S238" i="3"/>
  <c r="Y238" i="3"/>
  <c r="AC238" i="3"/>
  <c r="X230" i="3"/>
  <c r="AC226" i="3"/>
  <c r="X214" i="3"/>
  <c r="R206" i="3"/>
  <c r="AC206" i="3"/>
  <c r="R194" i="3"/>
  <c r="AC190" i="3"/>
  <c r="X186" i="3"/>
  <c r="Z166" i="3"/>
  <c r="R158" i="3"/>
  <c r="X158" i="3"/>
  <c r="Y158" i="3"/>
  <c r="X154" i="3"/>
  <c r="Z246" i="3"/>
  <c r="X243" i="3"/>
  <c r="Z238" i="3"/>
  <c r="S237" i="3"/>
  <c r="Y237" i="3"/>
  <c r="Z237" i="3"/>
  <c r="Z201" i="3"/>
  <c r="S193" i="3"/>
  <c r="Y189" i="3"/>
  <c r="S185" i="3"/>
  <c r="Z185" i="3"/>
  <c r="R157" i="3"/>
  <c r="X157" i="3"/>
  <c r="AC157" i="3"/>
  <c r="Z153" i="3"/>
  <c r="Y153" i="3"/>
  <c r="R243" i="3"/>
  <c r="X232" i="3"/>
  <c r="S232" i="3"/>
  <c r="Z232" i="3"/>
  <c r="X228" i="3"/>
  <c r="X224" i="3"/>
  <c r="S224" i="3"/>
  <c r="Z224" i="3"/>
  <c r="X220" i="3"/>
  <c r="X216" i="3"/>
  <c r="S216" i="3"/>
  <c r="Z216" i="3"/>
  <c r="X212" i="3"/>
  <c r="AC212" i="3"/>
  <c r="R208" i="3"/>
  <c r="X208" i="3"/>
  <c r="Y208" i="3"/>
  <c r="R204" i="3"/>
  <c r="R200" i="3"/>
  <c r="Y200" i="3"/>
  <c r="AC200" i="3"/>
  <c r="S196" i="3"/>
  <c r="R192" i="3"/>
  <c r="Y192" i="3"/>
  <c r="AC192" i="3"/>
  <c r="S188" i="3"/>
  <c r="R184" i="3"/>
  <c r="Y184" i="3"/>
  <c r="AC184" i="3"/>
  <c r="Z172" i="3"/>
  <c r="AC164" i="3"/>
  <c r="R156" i="3"/>
  <c r="AC156" i="3"/>
  <c r="R233" i="3"/>
  <c r="AB302" i="10"/>
  <c r="AB260" i="10"/>
  <c r="AB248" i="10"/>
  <c r="AB209" i="10"/>
  <c r="AB231" i="10"/>
  <c r="AB222" i="10"/>
  <c r="Y156" i="3"/>
  <c r="AC153" i="3"/>
  <c r="Y190" i="3"/>
  <c r="Z190" i="3"/>
  <c r="S206" i="3"/>
  <c r="Z206" i="3"/>
  <c r="AC214" i="3"/>
  <c r="R214" i="3"/>
  <c r="AC230" i="3"/>
  <c r="R230" i="3"/>
  <c r="AC242" i="3"/>
  <c r="R242" i="3"/>
  <c r="S246" i="3"/>
  <c r="AC250" i="3"/>
  <c r="R250" i="3"/>
  <c r="Z242" i="3"/>
  <c r="S156" i="3"/>
  <c r="Z156" i="3"/>
  <c r="Y236" i="3"/>
  <c r="X153" i="3"/>
  <c r="S213" i="3"/>
  <c r="Y154" i="3"/>
  <c r="X190" i="3"/>
  <c r="Y206" i="3"/>
  <c r="Y214" i="3"/>
  <c r="Y230" i="3"/>
  <c r="Y242" i="3"/>
  <c r="X246" i="3"/>
  <c r="Y250" i="3"/>
  <c r="Z250" i="3"/>
  <c r="X156" i="3"/>
  <c r="S153" i="3"/>
  <c r="Z197" i="3"/>
  <c r="S190" i="3"/>
  <c r="Z214" i="3"/>
  <c r="Z230" i="3"/>
  <c r="S242" i="3"/>
  <c r="AC246" i="3"/>
  <c r="S250" i="3"/>
  <c r="X77" i="3"/>
  <c r="AB223" i="10"/>
  <c r="AB206" i="10"/>
  <c r="AB292" i="10"/>
  <c r="AB224" i="10"/>
  <c r="AB238" i="10"/>
  <c r="AB266" i="10"/>
  <c r="AB252" i="10"/>
  <c r="AB221" i="10"/>
  <c r="AB284" i="10"/>
  <c r="AB235" i="10"/>
  <c r="AB210" i="10"/>
  <c r="AC152" i="3"/>
  <c r="X152" i="3"/>
  <c r="AC188" i="3"/>
  <c r="Z188" i="3"/>
  <c r="AC196" i="3"/>
  <c r="Z196" i="3"/>
  <c r="AC204" i="3"/>
  <c r="Z204" i="3"/>
  <c r="Y212" i="3"/>
  <c r="R212" i="3"/>
  <c r="AC220" i="3"/>
  <c r="R220" i="3"/>
  <c r="AC228" i="3"/>
  <c r="R228" i="3"/>
  <c r="R165" i="3"/>
  <c r="S152" i="3"/>
  <c r="R152" i="3"/>
  <c r="AC168" i="3"/>
  <c r="X188" i="3"/>
  <c r="X196" i="3"/>
  <c r="S204" i="3"/>
  <c r="Y220" i="3"/>
  <c r="Y228" i="3"/>
  <c r="Y166" i="3"/>
  <c r="S234" i="3"/>
  <c r="Y219" i="3"/>
  <c r="Y152" i="3"/>
  <c r="Y168" i="3"/>
  <c r="Y188" i="3"/>
  <c r="Y196" i="3"/>
  <c r="Y204" i="3"/>
  <c r="Z212" i="3"/>
  <c r="Z220" i="3"/>
  <c r="Z228" i="3"/>
  <c r="S177" i="3"/>
  <c r="X187" i="3"/>
  <c r="X247" i="3"/>
  <c r="S184" i="3"/>
  <c r="Z184" i="3"/>
  <c r="S192" i="3"/>
  <c r="Z192" i="3"/>
  <c r="S200" i="3"/>
  <c r="Z200" i="3"/>
  <c r="AC208" i="3"/>
  <c r="Z208" i="3"/>
  <c r="AC216" i="3"/>
  <c r="R216" i="3"/>
  <c r="AC224" i="3"/>
  <c r="R224" i="3"/>
  <c r="AC232" i="3"/>
  <c r="R232" i="3"/>
  <c r="Y157" i="3"/>
  <c r="X251" i="3"/>
  <c r="S158" i="3"/>
  <c r="X237" i="3"/>
  <c r="S243" i="3"/>
  <c r="X184" i="3"/>
  <c r="X192" i="3"/>
  <c r="X200" i="3"/>
  <c r="S208" i="3"/>
  <c r="Y216" i="3"/>
  <c r="Y224" i="3"/>
  <c r="Y232" i="3"/>
  <c r="R251" i="3"/>
  <c r="Z157" i="3"/>
  <c r="AC237" i="3"/>
  <c r="AC158" i="3"/>
  <c r="Z207" i="3"/>
  <c r="AB279" i="10"/>
  <c r="AB207" i="10"/>
  <c r="AB304" i="10"/>
  <c r="AB283" i="10"/>
  <c r="AB278" i="10"/>
  <c r="AB247" i="10"/>
  <c r="Z53" i="3"/>
  <c r="S53" i="3"/>
  <c r="AB249" i="10"/>
  <c r="AB274" i="10"/>
  <c r="AB219" i="10"/>
  <c r="X248" i="3"/>
  <c r="Y183" i="3"/>
  <c r="X195" i="3"/>
  <c r="Y203" i="3"/>
  <c r="X223" i="3"/>
  <c r="Y227" i="3"/>
  <c r="X235" i="3"/>
  <c r="Y191" i="3"/>
  <c r="X203" i="3"/>
  <c r="Y211" i="3"/>
  <c r="X231" i="3"/>
  <c r="AB291" i="10"/>
  <c r="Y244" i="3"/>
  <c r="AC207" i="3"/>
  <c r="X211" i="3"/>
  <c r="AB296" i="10"/>
  <c r="AB220" i="10"/>
  <c r="AB234" i="10"/>
  <c r="AC248" i="3"/>
  <c r="R248" i="3"/>
  <c r="AC155" i="3"/>
  <c r="R155" i="3"/>
  <c r="Z167" i="3"/>
  <c r="Z183" i="3"/>
  <c r="S183" i="3"/>
  <c r="AC187" i="3"/>
  <c r="R187" i="3"/>
  <c r="Z191" i="3"/>
  <c r="S191" i="3"/>
  <c r="AC195" i="3"/>
  <c r="R195" i="3"/>
  <c r="R203" i="3"/>
  <c r="S207" i="3"/>
  <c r="R211" i="3"/>
  <c r="R215" i="3"/>
  <c r="AC215" i="3"/>
  <c r="Z219" i="3"/>
  <c r="S219" i="3"/>
  <c r="Z227" i="3"/>
  <c r="S227" i="3"/>
  <c r="R231" i="3"/>
  <c r="AC231" i="3"/>
  <c r="Y239" i="3"/>
  <c r="X239" i="3"/>
  <c r="Y248" i="3"/>
  <c r="R235" i="3"/>
  <c r="Z248" i="3"/>
  <c r="Y155" i="3"/>
  <c r="X167" i="3"/>
  <c r="X183" i="3"/>
  <c r="Y187" i="3"/>
  <c r="X191" i="3"/>
  <c r="Y195" i="3"/>
  <c r="AC203" i="3"/>
  <c r="Z203" i="3"/>
  <c r="Y207" i="3"/>
  <c r="X207" i="3"/>
  <c r="AC211" i="3"/>
  <c r="Z211" i="3"/>
  <c r="Y215" i="3"/>
  <c r="X219" i="3"/>
  <c r="X227" i="3"/>
  <c r="Y231" i="3"/>
  <c r="AC235" i="3"/>
  <c r="S239" i="3"/>
  <c r="S248" i="3"/>
  <c r="R239" i="3"/>
  <c r="Z155" i="3"/>
  <c r="AC183" i="3"/>
  <c r="Z187" i="3"/>
  <c r="AC191" i="3"/>
  <c r="Z195" i="3"/>
  <c r="S203" i="3"/>
  <c r="S211" i="3"/>
  <c r="Z215" i="3"/>
  <c r="R219" i="3"/>
  <c r="R227" i="3"/>
  <c r="Z231" i="3"/>
  <c r="Y235" i="3"/>
  <c r="Z239" i="3"/>
  <c r="X53" i="3"/>
  <c r="Z235" i="3"/>
  <c r="S235" i="3"/>
  <c r="R54" i="3"/>
  <c r="R106" i="3"/>
  <c r="X236" i="3"/>
  <c r="Y177" i="3"/>
  <c r="X185" i="3"/>
  <c r="S189" i="3"/>
  <c r="Z193" i="3"/>
  <c r="X193" i="3"/>
  <c r="Y197" i="3"/>
  <c r="S201" i="3"/>
  <c r="Z225" i="3"/>
  <c r="S233" i="3"/>
  <c r="AC111" i="3"/>
  <c r="X106" i="3"/>
  <c r="AC185" i="3"/>
  <c r="R185" i="3"/>
  <c r="Z189" i="3"/>
  <c r="R189" i="3"/>
  <c r="R193" i="3"/>
  <c r="R197" i="3"/>
  <c r="R201" i="3"/>
  <c r="X209" i="3"/>
  <c r="S217" i="3"/>
  <c r="S245" i="3"/>
  <c r="S90" i="3"/>
  <c r="Z114" i="3"/>
  <c r="X233" i="3"/>
  <c r="Y205" i="3"/>
  <c r="R213" i="3"/>
  <c r="Z249" i="3"/>
  <c r="Z87" i="3"/>
  <c r="Y107" i="3"/>
  <c r="Z108" i="3"/>
  <c r="AC89" i="3"/>
  <c r="Y89" i="3"/>
  <c r="S110" i="3"/>
  <c r="X94" i="3"/>
  <c r="Z94" i="3"/>
  <c r="X114" i="3"/>
  <c r="AC236" i="3"/>
  <c r="R236" i="3"/>
  <c r="S197" i="3"/>
  <c r="AC201" i="3"/>
  <c r="X201" i="3"/>
  <c r="R205" i="3"/>
  <c r="AC209" i="3"/>
  <c r="R209" i="3"/>
  <c r="Z213" i="3"/>
  <c r="Z217" i="3"/>
  <c r="AC225" i="3"/>
  <c r="X229" i="3"/>
  <c r="AC229" i="3"/>
  <c r="Z233" i="3"/>
  <c r="Z245" i="3"/>
  <c r="Y106" i="3"/>
  <c r="X88" i="3"/>
  <c r="Z89" i="3"/>
  <c r="S115" i="3"/>
  <c r="R108" i="3"/>
  <c r="R111" i="3"/>
  <c r="Y110" i="3"/>
  <c r="S94" i="3"/>
  <c r="Y114" i="3"/>
  <c r="X241" i="3"/>
  <c r="S205" i="3"/>
  <c r="S209" i="3"/>
  <c r="AC217" i="3"/>
  <c r="AC221" i="3"/>
  <c r="R225" i="3"/>
  <c r="Y225" i="3"/>
  <c r="R229" i="3"/>
  <c r="S229" i="3"/>
  <c r="X87" i="3"/>
  <c r="AC88" i="3"/>
  <c r="X113" i="3"/>
  <c r="X108" i="3"/>
  <c r="Z107" i="3"/>
  <c r="Y86" i="3"/>
  <c r="AC106" i="3"/>
  <c r="R89" i="3"/>
  <c r="AC94" i="3"/>
  <c r="Z106" i="3"/>
  <c r="S236" i="3"/>
  <c r="X213" i="3"/>
  <c r="R217" i="3"/>
  <c r="Y96" i="3"/>
  <c r="Y113" i="3"/>
  <c r="AC115" i="3"/>
  <c r="S103" i="3"/>
  <c r="S108" i="3"/>
  <c r="X82" i="3"/>
  <c r="Y77" i="3"/>
  <c r="S61" i="3"/>
  <c r="Z55" i="3"/>
  <c r="AC53" i="3"/>
  <c r="R53" i="3"/>
  <c r="Y53" i="3"/>
  <c r="X151" i="3"/>
  <c r="S151" i="3"/>
  <c r="Z150" i="3"/>
  <c r="R150" i="3"/>
  <c r="AC150" i="3"/>
  <c r="X149" i="3"/>
  <c r="S149" i="3"/>
  <c r="AC149" i="3"/>
  <c r="S148" i="3"/>
  <c r="Z148" i="3"/>
  <c r="Z147" i="3"/>
  <c r="X147" i="3"/>
  <c r="S147" i="3"/>
  <c r="Y146" i="3"/>
  <c r="X143" i="3"/>
  <c r="AC142" i="3"/>
  <c r="Z142" i="3"/>
  <c r="Z141" i="3"/>
  <c r="X141" i="3"/>
  <c r="S141" i="3"/>
  <c r="S140" i="3"/>
  <c r="Z140" i="3"/>
  <c r="Z139" i="3"/>
  <c r="X139" i="3"/>
  <c r="S139" i="3"/>
  <c r="Y138" i="3"/>
  <c r="Z138" i="3"/>
  <c r="Z136" i="3"/>
  <c r="S136" i="3"/>
  <c r="X135" i="3"/>
  <c r="S135" i="3"/>
  <c r="Z134" i="3"/>
  <c r="Y134" i="3"/>
  <c r="X133" i="3"/>
  <c r="S133" i="3"/>
  <c r="Z132" i="3"/>
  <c r="AC132" i="3"/>
  <c r="X131" i="3"/>
  <c r="S131" i="3"/>
  <c r="Z130" i="3"/>
  <c r="S130" i="3"/>
  <c r="Y90" i="3"/>
  <c r="X97" i="3"/>
  <c r="S88" i="3"/>
  <c r="R88" i="3"/>
  <c r="AC113" i="3"/>
  <c r="S107" i="3"/>
  <c r="R112" i="3"/>
  <c r="Y108" i="3"/>
  <c r="X111" i="3"/>
  <c r="Z88" i="3"/>
  <c r="Z97" i="3"/>
  <c r="R113" i="3"/>
  <c r="X107" i="3"/>
  <c r="R107" i="3"/>
  <c r="AC87" i="3"/>
  <c r="Z103" i="3"/>
  <c r="S124" i="3"/>
  <c r="AC103" i="3"/>
  <c r="R52" i="3"/>
  <c r="Z96" i="3"/>
  <c r="R104" i="3"/>
  <c r="Y94" i="3"/>
  <c r="R103" i="3"/>
  <c r="Y127" i="3"/>
  <c r="R127" i="3"/>
  <c r="AC127" i="3"/>
  <c r="X127" i="3"/>
  <c r="R126" i="3"/>
  <c r="S126" i="3"/>
  <c r="Y126" i="3"/>
  <c r="R124" i="3"/>
  <c r="Z124" i="3"/>
  <c r="AC124" i="3"/>
  <c r="Y123" i="3"/>
  <c r="R123" i="3"/>
  <c r="X123" i="3"/>
  <c r="R122" i="3"/>
  <c r="Y121" i="3"/>
  <c r="R121" i="3"/>
  <c r="AC121" i="3"/>
  <c r="X121" i="3"/>
  <c r="Y120" i="3"/>
  <c r="AC120" i="3"/>
  <c r="Z120" i="3"/>
  <c r="X119" i="3"/>
  <c r="S119" i="3"/>
  <c r="Y119" i="3"/>
  <c r="Z92" i="3"/>
  <c r="AC92" i="3"/>
  <c r="Y92" i="3"/>
  <c r="Y91" i="3"/>
  <c r="X91" i="3"/>
  <c r="S91" i="3"/>
  <c r="Z91" i="3"/>
  <c r="AC91" i="3"/>
  <c r="Y71" i="3"/>
  <c r="Y233" i="3"/>
  <c r="Y229" i="3"/>
  <c r="X225" i="3"/>
  <c r="X217" i="3"/>
  <c r="Y213" i="3"/>
  <c r="Z209" i="3"/>
  <c r="Y209" i="3"/>
  <c r="X205" i="3"/>
  <c r="AC205" i="3"/>
  <c r="Y201" i="3"/>
  <c r="X197" i="3"/>
  <c r="Y193" i="3"/>
  <c r="X189" i="3"/>
  <c r="S127" i="3"/>
  <c r="AC119" i="3"/>
  <c r="R92" i="3"/>
  <c r="R119" i="3"/>
  <c r="S251" i="3"/>
  <c r="Z251" i="3"/>
  <c r="Y251" i="3"/>
  <c r="S247" i="3"/>
  <c r="Z247" i="3"/>
  <c r="Y247" i="3"/>
  <c r="Y109" i="3"/>
  <c r="R245" i="3"/>
  <c r="X245" i="3"/>
  <c r="Y245" i="3"/>
  <c r="Y241" i="3"/>
  <c r="Y111" i="3"/>
  <c r="AB290" i="10"/>
  <c r="AB281" i="10"/>
  <c r="AB273" i="10"/>
  <c r="AB267" i="10"/>
  <c r="AB241" i="10"/>
  <c r="AB236" i="10"/>
  <c r="Z105" i="3"/>
  <c r="X105" i="3"/>
  <c r="Y105" i="3"/>
  <c r="R79" i="3"/>
  <c r="S54" i="3"/>
  <c r="X54" i="3"/>
  <c r="Z54" i="3"/>
  <c r="AC54" i="3"/>
  <c r="Z151" i="3"/>
  <c r="R151" i="3"/>
  <c r="Y151" i="3"/>
  <c r="X150" i="3"/>
  <c r="Y150" i="3"/>
  <c r="S150" i="3"/>
  <c r="Y149" i="3"/>
  <c r="R149" i="3"/>
  <c r="Z149" i="3"/>
  <c r="R148" i="3"/>
  <c r="Y148" i="3"/>
  <c r="X148" i="3"/>
  <c r="Y147" i="3"/>
  <c r="R147" i="3"/>
  <c r="AC147" i="3"/>
  <c r="R145" i="3"/>
  <c r="R142" i="3"/>
  <c r="S142" i="3"/>
  <c r="X142" i="3"/>
  <c r="Y141" i="3"/>
  <c r="R141" i="3"/>
  <c r="AC141" i="3"/>
  <c r="R140" i="3"/>
  <c r="Y140" i="3"/>
  <c r="X140" i="3"/>
  <c r="Y139" i="3"/>
  <c r="R139" i="3"/>
  <c r="AC139" i="3"/>
  <c r="R138" i="3"/>
  <c r="AC138" i="3"/>
  <c r="X138" i="3"/>
  <c r="Y137" i="3"/>
  <c r="R136" i="3"/>
  <c r="AC136" i="3"/>
  <c r="X136" i="3"/>
  <c r="Y135" i="3"/>
  <c r="R135" i="3"/>
  <c r="AC135" i="3"/>
  <c r="R134" i="3"/>
  <c r="S134" i="3"/>
  <c r="X134" i="3"/>
  <c r="Y133" i="3"/>
  <c r="R133" i="3"/>
  <c r="AC133" i="3"/>
  <c r="R132" i="3"/>
  <c r="Y132" i="3"/>
  <c r="X132" i="3"/>
  <c r="Y131" i="3"/>
  <c r="R131" i="3"/>
  <c r="AC131" i="3"/>
  <c r="R130" i="3"/>
  <c r="AC130" i="3"/>
  <c r="X130" i="3"/>
  <c r="Y129" i="3"/>
  <c r="R128" i="3"/>
  <c r="AB239" i="10"/>
  <c r="AB264" i="10"/>
  <c r="AB229" i="10"/>
  <c r="AB275" i="10"/>
  <c r="AB270" i="10"/>
  <c r="AB215" i="10"/>
  <c r="Z112" i="3"/>
  <c r="AC86" i="3"/>
  <c r="X86" i="3"/>
  <c r="S86" i="3"/>
  <c r="AB280" i="10"/>
  <c r="AB289" i="10"/>
  <c r="AB246" i="10"/>
  <c r="AB232" i="10"/>
  <c r="AC97" i="3"/>
  <c r="S96" i="3"/>
  <c r="R96" i="3"/>
  <c r="AC96" i="3"/>
  <c r="Z95" i="3"/>
  <c r="X95" i="3"/>
  <c r="R95" i="3"/>
  <c r="AB277" i="10"/>
  <c r="X104" i="3"/>
  <c r="AB212" i="10"/>
  <c r="S111" i="3"/>
  <c r="AB295" i="10"/>
  <c r="AB256" i="10"/>
  <c r="J49" i="3" l="1"/>
  <c r="Y85" i="3"/>
  <c r="R249" i="3"/>
  <c r="R186" i="3"/>
  <c r="Z194" i="3"/>
  <c r="Z218" i="3"/>
  <c r="Y226" i="3"/>
  <c r="R241" i="3"/>
  <c r="Z186" i="3"/>
  <c r="AC202" i="3"/>
  <c r="AC210" i="3"/>
  <c r="AC218" i="3"/>
  <c r="S226" i="3"/>
  <c r="S125" i="3"/>
  <c r="X125" i="3"/>
  <c r="AC93" i="3"/>
  <c r="X234" i="3"/>
  <c r="Y234" i="3"/>
  <c r="S202" i="3"/>
  <c r="S210" i="3"/>
  <c r="Y218" i="3"/>
  <c r="X226" i="3"/>
  <c r="Z84" i="3"/>
  <c r="AC125" i="3"/>
  <c r="S93" i="3"/>
  <c r="S249" i="3"/>
  <c r="S154" i="3"/>
  <c r="R154" i="3"/>
  <c r="AC194" i="3"/>
  <c r="Y202" i="3"/>
  <c r="Y210" i="3"/>
  <c r="S218" i="3"/>
  <c r="R226" i="3"/>
  <c r="AC109" i="3"/>
  <c r="R125" i="3"/>
  <c r="S129" i="3"/>
  <c r="S137" i="3"/>
  <c r="AC249" i="3"/>
  <c r="X85" i="3"/>
  <c r="Z93" i="3"/>
  <c r="Z85" i="3"/>
  <c r="AC154" i="3"/>
  <c r="AC186" i="3"/>
  <c r="Y194" i="3"/>
  <c r="X202" i="3"/>
  <c r="X210" i="3"/>
  <c r="X218" i="3"/>
  <c r="AC129" i="3"/>
  <c r="AC137" i="3"/>
  <c r="S109" i="3"/>
  <c r="Y125" i="3"/>
  <c r="X129" i="3"/>
  <c r="X137" i="3"/>
  <c r="S241" i="3"/>
  <c r="AC241" i="3"/>
  <c r="Z234" i="3"/>
  <c r="Y186" i="3"/>
  <c r="S194" i="3"/>
  <c r="R202" i="3"/>
  <c r="R210" i="3"/>
  <c r="AC234" i="3"/>
  <c r="Y93" i="3"/>
  <c r="R93" i="3"/>
  <c r="R129" i="3"/>
  <c r="R137" i="3"/>
  <c r="R109" i="3"/>
  <c r="Y68" i="3"/>
  <c r="Z109" i="3"/>
  <c r="X249" i="3"/>
  <c r="S95" i="3"/>
  <c r="S97" i="3"/>
  <c r="AC112" i="3"/>
  <c r="AC105" i="3"/>
  <c r="S123" i="3"/>
  <c r="S92" i="3"/>
  <c r="X120" i="3"/>
  <c r="S122" i="3"/>
  <c r="X124" i="3"/>
  <c r="Z126" i="3"/>
  <c r="Z104" i="3"/>
  <c r="X103" i="3"/>
  <c r="X90" i="3"/>
  <c r="Y104" i="3"/>
  <c r="AC90" i="3"/>
  <c r="AC85" i="3"/>
  <c r="R115" i="3"/>
  <c r="R110" i="3"/>
  <c r="X115" i="3"/>
  <c r="X110" i="3"/>
  <c r="Y95" i="3"/>
  <c r="Y97" i="3"/>
  <c r="S112" i="3"/>
  <c r="R105" i="3"/>
  <c r="S120" i="3"/>
  <c r="S121" i="3"/>
  <c r="AC122" i="3"/>
  <c r="X126" i="3"/>
  <c r="AC104" i="3"/>
  <c r="Z86" i="3"/>
  <c r="S87" i="3"/>
  <c r="S85" i="3"/>
  <c r="R114" i="3"/>
  <c r="AC114" i="3"/>
  <c r="X89" i="3"/>
  <c r="X112" i="3"/>
  <c r="Y101" i="3"/>
  <c r="R87" i="3"/>
  <c r="AA54" i="3"/>
  <c r="Z90" i="3"/>
  <c r="Z113" i="3"/>
  <c r="Z115" i="3"/>
  <c r="AC110" i="3"/>
  <c r="AB297" i="10"/>
  <c r="AB244" i="10"/>
  <c r="AB287" i="10"/>
  <c r="AB276" i="10"/>
  <c r="AB226" i="10"/>
  <c r="AB259" i="10"/>
  <c r="AB269" i="10"/>
  <c r="Y79" i="3"/>
  <c r="AC84" i="3"/>
  <c r="S70" i="3"/>
  <c r="AC75" i="3"/>
  <c r="S76" i="3"/>
  <c r="R75" i="3"/>
  <c r="AC63" i="3"/>
  <c r="R69" i="3"/>
  <c r="Y78" i="3"/>
  <c r="S83" i="3"/>
  <c r="Z69" i="3"/>
  <c r="Y70" i="3"/>
  <c r="S72" i="3"/>
  <c r="R80" i="3"/>
  <c r="X70" i="3"/>
  <c r="Z70" i="3"/>
  <c r="S74" i="3"/>
  <c r="Z75" i="3"/>
  <c r="AC76" i="3"/>
  <c r="Z65" i="3"/>
  <c r="Y69" i="3"/>
  <c r="X81" i="3"/>
  <c r="R83" i="3"/>
  <c r="R72" i="3"/>
  <c r="S62" i="3"/>
  <c r="Z80" i="3"/>
  <c r="Y84" i="3"/>
  <c r="AC70" i="3"/>
  <c r="S78" i="3"/>
  <c r="Y67" i="3"/>
  <c r="AC69" i="3"/>
  <c r="R81" i="3"/>
  <c r="X83" i="3"/>
  <c r="S75" i="3"/>
  <c r="S69" i="3"/>
  <c r="Z78" i="3"/>
  <c r="X72" i="3"/>
  <c r="Y72" i="3"/>
  <c r="X80" i="3"/>
  <c r="R84" i="3"/>
  <c r="R71" i="3"/>
  <c r="AC78" i="3"/>
  <c r="Z68" i="3"/>
  <c r="Y73" i="3"/>
  <c r="S82" i="3"/>
  <c r="Z83" i="3"/>
  <c r="AC61" i="3"/>
  <c r="S80" i="3"/>
  <c r="X71" i="3"/>
  <c r="Y75" i="3"/>
  <c r="R68" i="3"/>
  <c r="X76" i="3"/>
  <c r="R82" i="3"/>
  <c r="AC83" i="3"/>
  <c r="Z82" i="3"/>
  <c r="X79" i="3"/>
  <c r="S79" i="3"/>
  <c r="Y80" i="3"/>
  <c r="S71" i="3"/>
  <c r="R77" i="3"/>
  <c r="Z76" i="3"/>
  <c r="Y56" i="3"/>
  <c r="X68" i="3"/>
  <c r="R76" i="3"/>
  <c r="AC82" i="3"/>
  <c r="AC79" i="3"/>
  <c r="X84" i="3"/>
  <c r="Z71" i="3"/>
  <c r="X78" i="3"/>
  <c r="AC72" i="3"/>
  <c r="Z77" i="3"/>
  <c r="AC59" i="3"/>
  <c r="AC68" i="3"/>
  <c r="S77" i="3"/>
  <c r="Z63" i="3"/>
  <c r="X57" i="3"/>
  <c r="S56" i="3"/>
  <c r="X59" i="3"/>
  <c r="X61" i="3"/>
  <c r="Z52" i="3"/>
  <c r="Y163" i="3"/>
  <c r="S159" i="3"/>
  <c r="Z173" i="3"/>
  <c r="Z165" i="3"/>
  <c r="AC177" i="3"/>
  <c r="AC165" i="3"/>
  <c r="AC172" i="3"/>
  <c r="X172" i="3"/>
  <c r="Y172" i="3"/>
  <c r="Y164" i="3"/>
  <c r="AC176" i="3"/>
  <c r="X165" i="3"/>
  <c r="R170" i="3"/>
  <c r="R63" i="3"/>
  <c r="X58" i="3"/>
  <c r="AC56" i="3"/>
  <c r="Z59" i="3"/>
  <c r="Z61" i="3"/>
  <c r="AC173" i="3"/>
  <c r="S173" i="3"/>
  <c r="Z160" i="3"/>
  <c r="Y165" i="3"/>
  <c r="Z170" i="3"/>
  <c r="S164" i="3"/>
  <c r="S176" i="3"/>
  <c r="X169" i="3"/>
  <c r="Y174" i="3"/>
  <c r="Y63" i="3"/>
  <c r="Y58" i="3"/>
  <c r="X52" i="3"/>
  <c r="X56" i="3"/>
  <c r="X60" i="3"/>
  <c r="R61" i="3"/>
  <c r="Y179" i="3"/>
  <c r="R179" i="3"/>
  <c r="X179" i="3"/>
  <c r="AC171" i="3"/>
  <c r="S170" i="3"/>
  <c r="AC170" i="3"/>
  <c r="X164" i="3"/>
  <c r="Y176" i="3"/>
  <c r="Y173" i="3"/>
  <c r="S174" i="3"/>
  <c r="R58" i="3"/>
  <c r="Z56" i="3"/>
  <c r="S60" i="3"/>
  <c r="AC52" i="3"/>
  <c r="X175" i="3"/>
  <c r="AC179" i="3"/>
  <c r="Y175" i="3"/>
  <c r="Y170" i="3"/>
  <c r="R164" i="3"/>
  <c r="X176" i="3"/>
  <c r="X173" i="3"/>
  <c r="X174" i="3"/>
  <c r="Z175" i="3"/>
  <c r="Z62" i="3"/>
  <c r="S58" i="3"/>
  <c r="S128" i="3"/>
  <c r="AC58" i="3"/>
  <c r="Z60" i="3"/>
  <c r="R62" i="3"/>
  <c r="Z179" i="3"/>
  <c r="AC175" i="3"/>
  <c r="R171" i="3"/>
  <c r="Y167" i="3"/>
  <c r="S52" i="3"/>
  <c r="R178" i="3"/>
  <c r="S178" i="3"/>
  <c r="R176" i="3"/>
  <c r="R173" i="3"/>
  <c r="AC178" i="3"/>
  <c r="X128" i="3"/>
  <c r="Z128" i="3"/>
  <c r="AC60" i="3"/>
  <c r="Y62" i="3"/>
  <c r="Z57" i="3"/>
  <c r="S175" i="3"/>
  <c r="Z171" i="3"/>
  <c r="S171" i="3"/>
  <c r="R174" i="3"/>
  <c r="S166" i="3"/>
  <c r="X178" i="3"/>
  <c r="Y178" i="3"/>
  <c r="R168" i="3"/>
  <c r="Y169" i="3"/>
  <c r="R169" i="3"/>
  <c r="X168" i="3"/>
  <c r="Z177" i="3"/>
  <c r="S162" i="3"/>
  <c r="Y52" i="3"/>
  <c r="AC62" i="3"/>
  <c r="AC128" i="3"/>
  <c r="S59" i="3"/>
  <c r="Y60" i="3"/>
  <c r="S63" i="3"/>
  <c r="X177" i="3"/>
  <c r="AC57" i="3"/>
  <c r="AC167" i="3"/>
  <c r="Y171" i="3"/>
  <c r="S167" i="3"/>
  <c r="AC174" i="3"/>
  <c r="R166" i="3"/>
  <c r="X166" i="3"/>
  <c r="S168" i="3"/>
  <c r="Z169" i="3"/>
  <c r="AC169" i="3"/>
  <c r="S172" i="3"/>
  <c r="X102" i="3"/>
  <c r="Y55" i="3"/>
  <c r="Y64" i="3"/>
  <c r="Z66" i="3"/>
  <c r="R221" i="3"/>
  <c r="S102" i="3"/>
  <c r="AC102" i="3"/>
  <c r="AC101" i="3"/>
  <c r="X101" i="3"/>
  <c r="R222" i="3"/>
  <c r="AA55" i="3"/>
  <c r="Z101" i="3"/>
  <c r="S55" i="3"/>
  <c r="X65" i="3"/>
  <c r="S66" i="3"/>
  <c r="R101" i="3"/>
  <c r="Z221" i="3"/>
  <c r="R66" i="3"/>
  <c r="AC181" i="3"/>
  <c r="AC222" i="3"/>
  <c r="X222" i="3"/>
  <c r="Y102" i="3"/>
  <c r="AC67" i="3"/>
  <c r="S223" i="3"/>
  <c r="X181" i="3"/>
  <c r="AC55" i="3"/>
  <c r="Y65" i="3"/>
  <c r="Z67" i="3"/>
  <c r="Y181" i="3"/>
  <c r="Y180" i="3"/>
  <c r="Z180" i="3"/>
  <c r="Z222" i="3"/>
  <c r="Y222" i="3"/>
  <c r="R102" i="3"/>
  <c r="AC65" i="3"/>
  <c r="X67" i="3"/>
  <c r="S181" i="3"/>
  <c r="Z223" i="3"/>
  <c r="X180" i="3"/>
  <c r="AC180" i="3"/>
  <c r="AC64" i="3"/>
  <c r="R55" i="3"/>
  <c r="Z98" i="3"/>
  <c r="X64" i="3"/>
  <c r="S65" i="3"/>
  <c r="S67" i="3"/>
  <c r="Z181" i="3"/>
  <c r="AC223" i="3"/>
  <c r="S180" i="3"/>
  <c r="Z205" i="3"/>
  <c r="AA52" i="3"/>
  <c r="R64" i="3"/>
  <c r="AC66" i="3"/>
  <c r="R223" i="3"/>
  <c r="S64" i="3"/>
  <c r="X66" i="3"/>
  <c r="X55" i="3"/>
  <c r="Y145" i="3"/>
  <c r="Z240" i="3"/>
  <c r="S73" i="3"/>
  <c r="AC98" i="3"/>
  <c r="Z143" i="3"/>
  <c r="X74" i="3"/>
  <c r="R118" i="3"/>
  <c r="Y118" i="3"/>
  <c r="S118" i="3"/>
  <c r="X221" i="3"/>
  <c r="X117" i="3"/>
  <c r="R117" i="3"/>
  <c r="X73" i="3"/>
  <c r="AC199" i="3"/>
  <c r="Z163" i="3"/>
  <c r="X159" i="3"/>
  <c r="Z159" i="3"/>
  <c r="S117" i="3"/>
  <c r="X160" i="3"/>
  <c r="Y160" i="3"/>
  <c r="X182" i="3"/>
  <c r="Z198" i="3"/>
  <c r="X162" i="3"/>
  <c r="AA53" i="3"/>
  <c r="R143" i="3"/>
  <c r="X146" i="3"/>
  <c r="Z122" i="3"/>
  <c r="R74" i="3"/>
  <c r="S99" i="3"/>
  <c r="Z144" i="3"/>
  <c r="AC81" i="3"/>
  <c r="X100" i="3"/>
  <c r="R99" i="3"/>
  <c r="X116" i="3"/>
  <c r="Y81" i="3"/>
  <c r="AC159" i="3"/>
  <c r="Y159" i="3"/>
  <c r="Y198" i="3"/>
  <c r="Z161" i="3"/>
  <c r="R162" i="3"/>
  <c r="AC198" i="3"/>
  <c r="AC143" i="3"/>
  <c r="Y143" i="3"/>
  <c r="AC146" i="3"/>
  <c r="X122" i="3"/>
  <c r="AC74" i="3"/>
  <c r="Y99" i="3"/>
  <c r="AC99" i="3"/>
  <c r="Y144" i="3"/>
  <c r="Z81" i="3"/>
  <c r="AC240" i="3"/>
  <c r="R116" i="3"/>
  <c r="Y117" i="3"/>
  <c r="S57" i="3"/>
  <c r="X240" i="3"/>
  <c r="Z73" i="3"/>
  <c r="AC161" i="3"/>
  <c r="Z162" i="3"/>
  <c r="X144" i="3"/>
  <c r="R146" i="3"/>
  <c r="X98" i="3"/>
  <c r="R100" i="3"/>
  <c r="S145" i="3"/>
  <c r="Z116" i="3"/>
  <c r="S116" i="3"/>
  <c r="AC117" i="3"/>
  <c r="Z118" i="3"/>
  <c r="Y240" i="3"/>
  <c r="Y199" i="3"/>
  <c r="S198" i="3"/>
  <c r="Y161" i="3"/>
  <c r="AC182" i="3"/>
  <c r="AC144" i="3"/>
  <c r="S100" i="3"/>
  <c r="Z99" i="3"/>
  <c r="X145" i="3"/>
  <c r="S240" i="3"/>
  <c r="AC116" i="3"/>
  <c r="Z100" i="3"/>
  <c r="Y57" i="3"/>
  <c r="X199" i="3"/>
  <c r="Z182" i="3"/>
  <c r="S160" i="3"/>
  <c r="S161" i="3"/>
  <c r="Z123" i="3"/>
  <c r="Y59" i="3"/>
  <c r="Y98" i="3"/>
  <c r="Z145" i="3"/>
  <c r="S199" i="3"/>
  <c r="R163" i="3"/>
  <c r="S244" i="3"/>
  <c r="S182" i="3"/>
  <c r="X161" i="3"/>
  <c r="AC162" i="3"/>
  <c r="R144" i="3"/>
  <c r="Y100" i="3"/>
  <c r="S98" i="3"/>
  <c r="R244" i="3"/>
  <c r="X244" i="3"/>
  <c r="Y182" i="3"/>
  <c r="AC160" i="3"/>
  <c r="Y221" i="3"/>
  <c r="Z74" i="3"/>
  <c r="Z146" i="3"/>
  <c r="R73" i="3"/>
  <c r="AC118" i="3"/>
  <c r="AC244" i="3"/>
  <c r="Z199" i="3"/>
  <c r="AC163" i="3"/>
  <c r="X163" i="3"/>
  <c r="X198" i="3"/>
  <c r="AA123" i="3"/>
  <c r="AB123" i="3"/>
  <c r="AB113" i="3"/>
  <c r="AA113" i="3"/>
  <c r="T109" i="3"/>
  <c r="U109" i="3"/>
  <c r="AA104" i="3"/>
  <c r="AB104" i="3"/>
  <c r="T101" i="3"/>
  <c r="U101" i="3"/>
  <c r="AA90" i="3"/>
  <c r="AB90" i="3"/>
  <c r="AB81" i="3"/>
  <c r="AA81" i="3"/>
  <c r="AA80" i="3"/>
  <c r="AB80" i="3"/>
  <c r="AA69" i="3"/>
  <c r="AB69" i="3"/>
  <c r="T66" i="3"/>
  <c r="U66" i="3"/>
  <c r="AA59" i="3"/>
  <c r="AB59" i="3"/>
  <c r="AA58" i="3"/>
  <c r="AB58" i="3"/>
  <c r="T54" i="3"/>
  <c r="U54" i="3"/>
  <c r="T53" i="3"/>
  <c r="U53" i="3"/>
  <c r="T150" i="3"/>
  <c r="U150" i="3"/>
  <c r="T149" i="3"/>
  <c r="U149" i="3"/>
  <c r="AA138" i="3"/>
  <c r="AB138" i="3"/>
  <c r="AA130" i="3"/>
  <c r="AB130" i="3"/>
  <c r="W251" i="3"/>
  <c r="V251" i="3"/>
  <c r="W243" i="3"/>
  <c r="V243" i="3"/>
  <c r="W235" i="3"/>
  <c r="V235" i="3"/>
  <c r="V227" i="3"/>
  <c r="W227" i="3"/>
  <c r="W211" i="3"/>
  <c r="V211" i="3"/>
  <c r="V203" i="3"/>
  <c r="W203" i="3"/>
  <c r="W195" i="3"/>
  <c r="V195" i="3"/>
  <c r="W187" i="3"/>
  <c r="V187" i="3"/>
  <c r="W179" i="3"/>
  <c r="V179" i="3"/>
  <c r="W171" i="3"/>
  <c r="V171" i="3"/>
  <c r="V163" i="3"/>
  <c r="W163" i="3"/>
  <c r="W147" i="3"/>
  <c r="V147" i="3"/>
  <c r="V139" i="3"/>
  <c r="W139" i="3"/>
  <c r="V131" i="3"/>
  <c r="W131" i="3"/>
  <c r="V123" i="3"/>
  <c r="W123" i="3"/>
  <c r="V115" i="3"/>
  <c r="W115" i="3"/>
  <c r="V107" i="3"/>
  <c r="W107" i="3"/>
  <c r="V99" i="3"/>
  <c r="W99" i="3"/>
  <c r="V82" i="3"/>
  <c r="W82" i="3"/>
  <c r="V74" i="3"/>
  <c r="W74" i="3"/>
  <c r="V66" i="3"/>
  <c r="W66" i="3"/>
  <c r="V58" i="3"/>
  <c r="W58" i="3"/>
  <c r="AA251" i="3"/>
  <c r="AB251" i="3"/>
  <c r="AA250" i="3"/>
  <c r="AB250" i="3"/>
  <c r="AA239" i="3"/>
  <c r="AB239" i="3"/>
  <c r="AB238" i="3"/>
  <c r="AA238" i="3"/>
  <c r="R237" i="3"/>
  <c r="T234" i="3"/>
  <c r="U234" i="3"/>
  <c r="T233" i="3"/>
  <c r="U233" i="3"/>
  <c r="AA227" i="3"/>
  <c r="AB227" i="3"/>
  <c r="AA226" i="3"/>
  <c r="AB226" i="3"/>
  <c r="T222" i="3"/>
  <c r="U222" i="3"/>
  <c r="AA215" i="3"/>
  <c r="AB215" i="3"/>
  <c r="AA199" i="3"/>
  <c r="AB199" i="3"/>
  <c r="AA189" i="3"/>
  <c r="AB189" i="3"/>
  <c r="T186" i="3"/>
  <c r="U186" i="3"/>
  <c r="T185" i="3"/>
  <c r="U185" i="3"/>
  <c r="AA179" i="3"/>
  <c r="AB179" i="3"/>
  <c r="AA178" i="3"/>
  <c r="AB178" i="3"/>
  <c r="T174" i="3"/>
  <c r="U174" i="3"/>
  <c r="AA167" i="3"/>
  <c r="AB167" i="3"/>
  <c r="AB166" i="3"/>
  <c r="AA166" i="3"/>
  <c r="T162" i="3"/>
  <c r="U162" i="3"/>
  <c r="T161" i="3"/>
  <c r="U161" i="3"/>
  <c r="AB153" i="3"/>
  <c r="AA153" i="3"/>
  <c r="T246" i="3"/>
  <c r="T224" i="3"/>
  <c r="T192" i="3"/>
  <c r="T160" i="3"/>
  <c r="T128" i="3"/>
  <c r="T96" i="3"/>
  <c r="T64" i="3"/>
  <c r="U231" i="3"/>
  <c r="U199" i="3"/>
  <c r="U167" i="3"/>
  <c r="U135" i="3"/>
  <c r="U103" i="3"/>
  <c r="U71" i="3"/>
  <c r="V238" i="3"/>
  <c r="V206" i="3"/>
  <c r="V170" i="3"/>
  <c r="V61" i="3"/>
  <c r="W91" i="3"/>
  <c r="AA122" i="3"/>
  <c r="AB122" i="3"/>
  <c r="T118" i="3"/>
  <c r="U118" i="3"/>
  <c r="AA112" i="3"/>
  <c r="AB112" i="3"/>
  <c r="AA111" i="3"/>
  <c r="AB111" i="3"/>
  <c r="AA103" i="3"/>
  <c r="AB103" i="3"/>
  <c r="AB89" i="3"/>
  <c r="AA89" i="3"/>
  <c r="T86" i="3"/>
  <c r="U86" i="3"/>
  <c r="AA79" i="3"/>
  <c r="AB79" i="3"/>
  <c r="AB78" i="3"/>
  <c r="AA78" i="3"/>
  <c r="T74" i="3"/>
  <c r="U74" i="3"/>
  <c r="AA68" i="3"/>
  <c r="AB68" i="3"/>
  <c r="T65" i="3"/>
  <c r="U65" i="3"/>
  <c r="AB57" i="3"/>
  <c r="AA57" i="3"/>
  <c r="T146" i="3"/>
  <c r="U146" i="3"/>
  <c r="AB137" i="3"/>
  <c r="AA137" i="3"/>
  <c r="T134" i="3"/>
  <c r="U134" i="3"/>
  <c r="AB129" i="3"/>
  <c r="AA129" i="3"/>
  <c r="V130" i="3"/>
  <c r="W130" i="3"/>
  <c r="V122" i="3"/>
  <c r="W122" i="3"/>
  <c r="V114" i="3"/>
  <c r="W114" i="3"/>
  <c r="V106" i="3"/>
  <c r="W106" i="3"/>
  <c r="V98" i="3"/>
  <c r="W98" i="3"/>
  <c r="V90" i="3"/>
  <c r="W90" i="3"/>
  <c r="V81" i="3"/>
  <c r="W81" i="3"/>
  <c r="V73" i="3"/>
  <c r="W73" i="3"/>
  <c r="V65" i="3"/>
  <c r="W65" i="3"/>
  <c r="V57" i="3"/>
  <c r="W57" i="3"/>
  <c r="AB249" i="3"/>
  <c r="AA249" i="3"/>
  <c r="AA248" i="3"/>
  <c r="AB248" i="3"/>
  <c r="AB225" i="3"/>
  <c r="AA225" i="3"/>
  <c r="AA224" i="3"/>
  <c r="AB224" i="3"/>
  <c r="T221" i="3"/>
  <c r="U221" i="3"/>
  <c r="AB214" i="3"/>
  <c r="AA214" i="3"/>
  <c r="T210" i="3"/>
  <c r="U210" i="3"/>
  <c r="T209" i="3"/>
  <c r="U209" i="3"/>
  <c r="AB198" i="3"/>
  <c r="AA198" i="3"/>
  <c r="AA188" i="3"/>
  <c r="AB188" i="3"/>
  <c r="AB177" i="3"/>
  <c r="AA177" i="3"/>
  <c r="AA176" i="3"/>
  <c r="AB176" i="3"/>
  <c r="T173" i="3"/>
  <c r="U173" i="3"/>
  <c r="AB165" i="3"/>
  <c r="AA165" i="3"/>
  <c r="AA164" i="3"/>
  <c r="AB164" i="3"/>
  <c r="T158" i="3"/>
  <c r="U158" i="3"/>
  <c r="AA152" i="3"/>
  <c r="AB152" i="3"/>
  <c r="T245" i="3"/>
  <c r="T220" i="3"/>
  <c r="T188" i="3"/>
  <c r="T156" i="3"/>
  <c r="T124" i="3"/>
  <c r="T92" i="3"/>
  <c r="T60" i="3"/>
  <c r="U227" i="3"/>
  <c r="U195" i="3"/>
  <c r="U163" i="3"/>
  <c r="U131" i="3"/>
  <c r="U99" i="3"/>
  <c r="U67" i="3"/>
  <c r="V234" i="3"/>
  <c r="V202" i="3"/>
  <c r="V162" i="3"/>
  <c r="W237" i="3"/>
  <c r="W60" i="3"/>
  <c r="AB121" i="3"/>
  <c r="AA121" i="3"/>
  <c r="AA120" i="3"/>
  <c r="AB120" i="3"/>
  <c r="T117" i="3"/>
  <c r="U117" i="3"/>
  <c r="AB110" i="3"/>
  <c r="AA110" i="3"/>
  <c r="AB102" i="3"/>
  <c r="AA102" i="3"/>
  <c r="AA88" i="3"/>
  <c r="AB88" i="3"/>
  <c r="T85" i="3"/>
  <c r="U85" i="3"/>
  <c r="AA77" i="3"/>
  <c r="AB77" i="3"/>
  <c r="AA76" i="3"/>
  <c r="AB76" i="3"/>
  <c r="T73" i="3"/>
  <c r="U73" i="3"/>
  <c r="AA67" i="3"/>
  <c r="AB67" i="3"/>
  <c r="AA56" i="3"/>
  <c r="AB56" i="3"/>
  <c r="AA151" i="3"/>
  <c r="AB151" i="3"/>
  <c r="AB150" i="3"/>
  <c r="AA150" i="3"/>
  <c r="AB149" i="3"/>
  <c r="AA149" i="3"/>
  <c r="T145" i="3"/>
  <c r="U145" i="3"/>
  <c r="AA136" i="3"/>
  <c r="AB136" i="3"/>
  <c r="T133" i="3"/>
  <c r="U133" i="3"/>
  <c r="AA128" i="3"/>
  <c r="AB128" i="3"/>
  <c r="W249" i="3"/>
  <c r="V249" i="3"/>
  <c r="W241" i="3"/>
  <c r="V241" i="3"/>
  <c r="W233" i="3"/>
  <c r="V233" i="3"/>
  <c r="W225" i="3"/>
  <c r="V225" i="3"/>
  <c r="W217" i="3"/>
  <c r="V217" i="3"/>
  <c r="W209" i="3"/>
  <c r="V209" i="3"/>
  <c r="W201" i="3"/>
  <c r="V201" i="3"/>
  <c r="W193" i="3"/>
  <c r="V193" i="3"/>
  <c r="W185" i="3"/>
  <c r="V185" i="3"/>
  <c r="W177" i="3"/>
  <c r="V177" i="3"/>
  <c r="W169" i="3"/>
  <c r="V169" i="3"/>
  <c r="W161" i="3"/>
  <c r="V161" i="3"/>
  <c r="W153" i="3"/>
  <c r="V153" i="3"/>
  <c r="W145" i="3"/>
  <c r="V145" i="3"/>
  <c r="W137" i="3"/>
  <c r="V137" i="3"/>
  <c r="V129" i="3"/>
  <c r="W129" i="3"/>
  <c r="V121" i="3"/>
  <c r="W121" i="3"/>
  <c r="V113" i="3"/>
  <c r="W113" i="3"/>
  <c r="V105" i="3"/>
  <c r="W105" i="3"/>
  <c r="V97" i="3"/>
  <c r="W97" i="3"/>
  <c r="V89" i="3"/>
  <c r="W89" i="3"/>
  <c r="W80" i="3"/>
  <c r="V80" i="3"/>
  <c r="W72" i="3"/>
  <c r="V72" i="3"/>
  <c r="W64" i="3"/>
  <c r="V64" i="3"/>
  <c r="W56" i="3"/>
  <c r="V56" i="3"/>
  <c r="AA247" i="3"/>
  <c r="AB247" i="3"/>
  <c r="AA236" i="3"/>
  <c r="AB236" i="3"/>
  <c r="AA235" i="3"/>
  <c r="AB235" i="3"/>
  <c r="AA234" i="3"/>
  <c r="AB234" i="3"/>
  <c r="T230" i="3"/>
  <c r="U230" i="3"/>
  <c r="AA223" i="3"/>
  <c r="AB223" i="3"/>
  <c r="AB213" i="3"/>
  <c r="AA213" i="3"/>
  <c r="T206" i="3"/>
  <c r="U206" i="3"/>
  <c r="AA197" i="3"/>
  <c r="AB197" i="3"/>
  <c r="T194" i="3"/>
  <c r="U194" i="3"/>
  <c r="T193" i="3"/>
  <c r="U193" i="3"/>
  <c r="AA187" i="3"/>
  <c r="AB187" i="3"/>
  <c r="AA186" i="3"/>
  <c r="AB186" i="3"/>
  <c r="T182" i="3"/>
  <c r="U182" i="3"/>
  <c r="AA175" i="3"/>
  <c r="AB175" i="3"/>
  <c r="T170" i="3"/>
  <c r="U170" i="3"/>
  <c r="AA163" i="3"/>
  <c r="AB163" i="3"/>
  <c r="AA162" i="3"/>
  <c r="AB162" i="3"/>
  <c r="AB161" i="3"/>
  <c r="AA161" i="3"/>
  <c r="AA160" i="3"/>
  <c r="AB160" i="3"/>
  <c r="T157" i="3"/>
  <c r="U157" i="3"/>
  <c r="T244" i="3"/>
  <c r="T216" i="3"/>
  <c r="T184" i="3"/>
  <c r="T152" i="3"/>
  <c r="T120" i="3"/>
  <c r="T88" i="3"/>
  <c r="T56" i="3"/>
  <c r="U223" i="3"/>
  <c r="U191" i="3"/>
  <c r="U159" i="3"/>
  <c r="U127" i="3"/>
  <c r="U95" i="3"/>
  <c r="U63" i="3"/>
  <c r="V230" i="3"/>
  <c r="V198" i="3"/>
  <c r="V154" i="3"/>
  <c r="W219" i="3"/>
  <c r="T126" i="3"/>
  <c r="U126" i="3"/>
  <c r="AA119" i="3"/>
  <c r="AB119" i="3"/>
  <c r="AB109" i="3"/>
  <c r="AA109" i="3"/>
  <c r="T106" i="3"/>
  <c r="U106" i="3"/>
  <c r="AB101" i="3"/>
  <c r="AA101" i="3"/>
  <c r="T98" i="3"/>
  <c r="U98" i="3"/>
  <c r="T97" i="3"/>
  <c r="U97" i="3"/>
  <c r="AA87" i="3"/>
  <c r="AB87" i="3"/>
  <c r="AA75" i="3"/>
  <c r="AB75" i="3"/>
  <c r="AA66" i="3"/>
  <c r="AB66" i="3"/>
  <c r="AA148" i="3"/>
  <c r="AB148" i="3"/>
  <c r="AA147" i="3"/>
  <c r="AB147" i="3"/>
  <c r="T142" i="3"/>
  <c r="U142" i="3"/>
  <c r="AA135" i="3"/>
  <c r="AB135" i="3"/>
  <c r="W248" i="3"/>
  <c r="V248" i="3"/>
  <c r="W240" i="3"/>
  <c r="V240" i="3"/>
  <c r="W232" i="3"/>
  <c r="V232" i="3"/>
  <c r="W224" i="3"/>
  <c r="V224" i="3"/>
  <c r="W216" i="3"/>
  <c r="V216" i="3"/>
  <c r="W208" i="3"/>
  <c r="V208" i="3"/>
  <c r="W200" i="3"/>
  <c r="V200" i="3"/>
  <c r="W192" i="3"/>
  <c r="V192" i="3"/>
  <c r="W184" i="3"/>
  <c r="V184" i="3"/>
  <c r="W176" i="3"/>
  <c r="V176" i="3"/>
  <c r="W168" i="3"/>
  <c r="V168" i="3"/>
  <c r="W160" i="3"/>
  <c r="V160" i="3"/>
  <c r="W152" i="3"/>
  <c r="V152" i="3"/>
  <c r="W144" i="3"/>
  <c r="V144" i="3"/>
  <c r="W136" i="3"/>
  <c r="V136" i="3"/>
  <c r="W128" i="3"/>
  <c r="V128" i="3"/>
  <c r="W120" i="3"/>
  <c r="V120" i="3"/>
  <c r="W112" i="3"/>
  <c r="V112" i="3"/>
  <c r="W104" i="3"/>
  <c r="V104" i="3"/>
  <c r="W96" i="3"/>
  <c r="V96" i="3"/>
  <c r="W88" i="3"/>
  <c r="V88" i="3"/>
  <c r="V79" i="3"/>
  <c r="W79" i="3"/>
  <c r="V71" i="3"/>
  <c r="W71" i="3"/>
  <c r="V63" i="3"/>
  <c r="W63" i="3"/>
  <c r="V55" i="3"/>
  <c r="W55" i="3"/>
  <c r="AB246" i="3"/>
  <c r="AA246" i="3"/>
  <c r="AB233" i="3"/>
  <c r="AA233" i="3"/>
  <c r="AA232" i="3"/>
  <c r="AB232" i="3"/>
  <c r="T229" i="3"/>
  <c r="U229" i="3"/>
  <c r="AB222" i="3"/>
  <c r="AA222" i="3"/>
  <c r="AA212" i="3"/>
  <c r="AB212" i="3"/>
  <c r="AA211" i="3"/>
  <c r="AB211" i="3"/>
  <c r="AA210" i="3"/>
  <c r="AB210" i="3"/>
  <c r="AB209" i="3"/>
  <c r="AA209" i="3"/>
  <c r="AA208" i="3"/>
  <c r="AB208" i="3"/>
  <c r="T205" i="3"/>
  <c r="U205" i="3"/>
  <c r="AA196" i="3"/>
  <c r="AB196" i="3"/>
  <c r="AB185" i="3"/>
  <c r="AA185" i="3"/>
  <c r="AA184" i="3"/>
  <c r="AB184" i="3"/>
  <c r="T181" i="3"/>
  <c r="U181" i="3"/>
  <c r="AB174" i="3"/>
  <c r="AA174" i="3"/>
  <c r="T169" i="3"/>
  <c r="U169" i="3"/>
  <c r="AA159" i="3"/>
  <c r="AB159" i="3"/>
  <c r="T251" i="3"/>
  <c r="T243" i="3"/>
  <c r="T212" i="3"/>
  <c r="T180" i="3"/>
  <c r="T148" i="3"/>
  <c r="T116" i="3"/>
  <c r="T84" i="3"/>
  <c r="U219" i="3"/>
  <c r="U187" i="3"/>
  <c r="U155" i="3"/>
  <c r="U123" i="3"/>
  <c r="U91" i="3"/>
  <c r="U59" i="3"/>
  <c r="V226" i="3"/>
  <c r="V194" i="3"/>
  <c r="V146" i="3"/>
  <c r="W196" i="3"/>
  <c r="T125" i="3"/>
  <c r="U125" i="3"/>
  <c r="AB118" i="3"/>
  <c r="AA118" i="3"/>
  <c r="AB117" i="3"/>
  <c r="AA117" i="3"/>
  <c r="T114" i="3"/>
  <c r="U114" i="3"/>
  <c r="AA108" i="3"/>
  <c r="AB108" i="3"/>
  <c r="T105" i="3"/>
  <c r="U105" i="3"/>
  <c r="AA100" i="3"/>
  <c r="AB100" i="3"/>
  <c r="T94" i="3"/>
  <c r="U94" i="3"/>
  <c r="AB86" i="3"/>
  <c r="AA86" i="3"/>
  <c r="AA74" i="3"/>
  <c r="AB74" i="3"/>
  <c r="AB65" i="3"/>
  <c r="AA65" i="3"/>
  <c r="T62" i="3"/>
  <c r="U62" i="3"/>
  <c r="T61" i="3"/>
  <c r="U61" i="3"/>
  <c r="AA146" i="3"/>
  <c r="AB146" i="3"/>
  <c r="AB145" i="3"/>
  <c r="AA145" i="3"/>
  <c r="T141" i="3"/>
  <c r="U141" i="3"/>
  <c r="AB134" i="3"/>
  <c r="AA134" i="3"/>
  <c r="W247" i="3"/>
  <c r="V247" i="3"/>
  <c r="W239" i="3"/>
  <c r="V239" i="3"/>
  <c r="W231" i="3"/>
  <c r="V231" i="3"/>
  <c r="W223" i="3"/>
  <c r="V223" i="3"/>
  <c r="W215" i="3"/>
  <c r="V215" i="3"/>
  <c r="W207" i="3"/>
  <c r="V207" i="3"/>
  <c r="W199" i="3"/>
  <c r="V199" i="3"/>
  <c r="W191" i="3"/>
  <c r="V191" i="3"/>
  <c r="W183" i="3"/>
  <c r="V183" i="3"/>
  <c r="W175" i="3"/>
  <c r="V175" i="3"/>
  <c r="W167" i="3"/>
  <c r="V167" i="3"/>
  <c r="W159" i="3"/>
  <c r="V159" i="3"/>
  <c r="W151" i="3"/>
  <c r="V151" i="3"/>
  <c r="W143" i="3"/>
  <c r="V143" i="3"/>
  <c r="W135" i="3"/>
  <c r="V135" i="3"/>
  <c r="V127" i="3"/>
  <c r="W127" i="3"/>
  <c r="V119" i="3"/>
  <c r="W119" i="3"/>
  <c r="V111" i="3"/>
  <c r="W111" i="3"/>
  <c r="V103" i="3"/>
  <c r="W103" i="3"/>
  <c r="V95" i="3"/>
  <c r="W95" i="3"/>
  <c r="V87" i="3"/>
  <c r="W87" i="3"/>
  <c r="W78" i="3"/>
  <c r="V78" i="3"/>
  <c r="W70" i="3"/>
  <c r="V70" i="3"/>
  <c r="W62" i="3"/>
  <c r="V62" i="3"/>
  <c r="W54" i="3"/>
  <c r="V54" i="3"/>
  <c r="AB245" i="3"/>
  <c r="AA245" i="3"/>
  <c r="T242" i="3"/>
  <c r="U242" i="3"/>
  <c r="T241" i="3"/>
  <c r="U241" i="3"/>
  <c r="AA231" i="3"/>
  <c r="AB231" i="3"/>
  <c r="AA221" i="3"/>
  <c r="AB221" i="3"/>
  <c r="T218" i="3"/>
  <c r="U218" i="3"/>
  <c r="T217" i="3"/>
  <c r="U217" i="3"/>
  <c r="AA207" i="3"/>
  <c r="AB207" i="3"/>
  <c r="AA195" i="3"/>
  <c r="AB195" i="3"/>
  <c r="AA194" i="3"/>
  <c r="AB194" i="3"/>
  <c r="T190" i="3"/>
  <c r="U190" i="3"/>
  <c r="AA183" i="3"/>
  <c r="AB183" i="3"/>
  <c r="AA172" i="3"/>
  <c r="AB172" i="3"/>
  <c r="AA171" i="3"/>
  <c r="AB171" i="3"/>
  <c r="AB158" i="3"/>
  <c r="AA158" i="3"/>
  <c r="T154" i="3"/>
  <c r="U154" i="3"/>
  <c r="T250" i="3"/>
  <c r="T240" i="3"/>
  <c r="T208" i="3"/>
  <c r="T176" i="3"/>
  <c r="T144" i="3"/>
  <c r="T112" i="3"/>
  <c r="T80" i="3"/>
  <c r="U247" i="3"/>
  <c r="U215" i="3"/>
  <c r="U183" i="3"/>
  <c r="U151" i="3"/>
  <c r="U119" i="3"/>
  <c r="U87" i="3"/>
  <c r="U55" i="3"/>
  <c r="V222" i="3"/>
  <c r="V190" i="3"/>
  <c r="V138" i="3"/>
  <c r="W173" i="3"/>
  <c r="AA127" i="3"/>
  <c r="AB127" i="3"/>
  <c r="AA116" i="3"/>
  <c r="AB116" i="3"/>
  <c r="T113" i="3"/>
  <c r="U113" i="3"/>
  <c r="AA107" i="3"/>
  <c r="AB107" i="3"/>
  <c r="AA99" i="3"/>
  <c r="AB99" i="3"/>
  <c r="AA98" i="3"/>
  <c r="AB98" i="3"/>
  <c r="T93" i="3"/>
  <c r="U93" i="3"/>
  <c r="T90" i="3"/>
  <c r="U90" i="3"/>
  <c r="AB85" i="3"/>
  <c r="AA85" i="3"/>
  <c r="T82" i="3"/>
  <c r="U82" i="3"/>
  <c r="T81" i="3"/>
  <c r="U81" i="3"/>
  <c r="AB73" i="3"/>
  <c r="AA73" i="3"/>
  <c r="T70" i="3"/>
  <c r="U70" i="3"/>
  <c r="T69" i="3"/>
  <c r="U69" i="3"/>
  <c r="AA64" i="3"/>
  <c r="AB64" i="3"/>
  <c r="AA144" i="3"/>
  <c r="AB144" i="3"/>
  <c r="AA143" i="3"/>
  <c r="AB143" i="3"/>
  <c r="T138" i="3"/>
  <c r="U138" i="3"/>
  <c r="AA133" i="3"/>
  <c r="AB133" i="3"/>
  <c r="T130" i="3"/>
  <c r="U130" i="3"/>
  <c r="W174" i="3"/>
  <c r="V174" i="3"/>
  <c r="W166" i="3"/>
  <c r="V166" i="3"/>
  <c r="W158" i="3"/>
  <c r="V158" i="3"/>
  <c r="W150" i="3"/>
  <c r="V150" i="3"/>
  <c r="W142" i="3"/>
  <c r="V142" i="3"/>
  <c r="W134" i="3"/>
  <c r="V134" i="3"/>
  <c r="W126" i="3"/>
  <c r="V126" i="3"/>
  <c r="W118" i="3"/>
  <c r="V118" i="3"/>
  <c r="W110" i="3"/>
  <c r="V110" i="3"/>
  <c r="W94" i="3"/>
  <c r="V94" i="3"/>
  <c r="W86" i="3"/>
  <c r="V86" i="3"/>
  <c r="W77" i="3"/>
  <c r="V77" i="3"/>
  <c r="W69" i="3"/>
  <c r="V69" i="3"/>
  <c r="W53" i="3"/>
  <c r="V53" i="3"/>
  <c r="AA244" i="3"/>
  <c r="AB244" i="3"/>
  <c r="AB230" i="3"/>
  <c r="AA230" i="3"/>
  <c r="AA220" i="3"/>
  <c r="AB220" i="3"/>
  <c r="AB206" i="3"/>
  <c r="AA206" i="3"/>
  <c r="T202" i="3"/>
  <c r="U202" i="3"/>
  <c r="T201" i="3"/>
  <c r="U201" i="3"/>
  <c r="AB193" i="3"/>
  <c r="AA193" i="3"/>
  <c r="AA192" i="3"/>
  <c r="AB192" i="3"/>
  <c r="T189" i="3"/>
  <c r="U189" i="3"/>
  <c r="AB182" i="3"/>
  <c r="AA182" i="3"/>
  <c r="AA170" i="3"/>
  <c r="AB170" i="3"/>
  <c r="AA157" i="3"/>
  <c r="AB157" i="3"/>
  <c r="AA156" i="3"/>
  <c r="AB156" i="3"/>
  <c r="T153" i="3"/>
  <c r="U153" i="3"/>
  <c r="T249" i="3"/>
  <c r="T236" i="3"/>
  <c r="T204" i="3"/>
  <c r="T172" i="3"/>
  <c r="T140" i="3"/>
  <c r="T108" i="3"/>
  <c r="T76" i="3"/>
  <c r="U211" i="3"/>
  <c r="U179" i="3"/>
  <c r="U147" i="3"/>
  <c r="U115" i="3"/>
  <c r="U83" i="3"/>
  <c r="V250" i="3"/>
  <c r="V218" i="3"/>
  <c r="V186" i="3"/>
  <c r="V125" i="3"/>
  <c r="W155" i="3"/>
  <c r="AA237" i="3"/>
  <c r="AB126" i="3"/>
  <c r="AA126" i="3"/>
  <c r="T122" i="3"/>
  <c r="U122" i="3"/>
  <c r="AA115" i="3"/>
  <c r="AB115" i="3"/>
  <c r="AA106" i="3"/>
  <c r="AB106" i="3"/>
  <c r="AB97" i="3"/>
  <c r="AA97" i="3"/>
  <c r="AA96" i="3"/>
  <c r="AB96" i="3"/>
  <c r="AA95" i="3"/>
  <c r="AB95" i="3"/>
  <c r="T89" i="3"/>
  <c r="U89" i="3"/>
  <c r="AA72" i="3"/>
  <c r="AB72" i="3"/>
  <c r="AA63" i="3"/>
  <c r="AB63" i="3"/>
  <c r="AB62" i="3"/>
  <c r="AA62" i="3"/>
  <c r="AA61" i="3"/>
  <c r="AB61" i="3"/>
  <c r="T58" i="3"/>
  <c r="U58" i="3"/>
  <c r="T57" i="3"/>
  <c r="U57" i="3"/>
  <c r="AB142" i="3"/>
  <c r="AA142" i="3"/>
  <c r="AA141" i="3"/>
  <c r="AB141" i="3"/>
  <c r="T137" i="3"/>
  <c r="U137" i="3"/>
  <c r="AA132" i="3"/>
  <c r="AB132" i="3"/>
  <c r="T129" i="3"/>
  <c r="U129" i="3"/>
  <c r="W245" i="3"/>
  <c r="V245" i="3"/>
  <c r="W229" i="3"/>
  <c r="V229" i="3"/>
  <c r="W221" i="3"/>
  <c r="V221" i="3"/>
  <c r="W213" i="3"/>
  <c r="V213" i="3"/>
  <c r="W205" i="3"/>
  <c r="V205" i="3"/>
  <c r="W197" i="3"/>
  <c r="V197" i="3"/>
  <c r="W189" i="3"/>
  <c r="V189" i="3"/>
  <c r="W181" i="3"/>
  <c r="V181" i="3"/>
  <c r="W165" i="3"/>
  <c r="V165" i="3"/>
  <c r="W157" i="3"/>
  <c r="V157" i="3"/>
  <c r="W149" i="3"/>
  <c r="V149" i="3"/>
  <c r="W141" i="3"/>
  <c r="V141" i="3"/>
  <c r="W133" i="3"/>
  <c r="V133" i="3"/>
  <c r="V117" i="3"/>
  <c r="W117" i="3"/>
  <c r="W101" i="3"/>
  <c r="V101" i="3"/>
  <c r="V93" i="3"/>
  <c r="W93" i="3"/>
  <c r="W85" i="3"/>
  <c r="V85" i="3"/>
  <c r="W76" i="3"/>
  <c r="V76" i="3"/>
  <c r="W68" i="3"/>
  <c r="V68" i="3"/>
  <c r="AA243" i="3"/>
  <c r="AB243" i="3"/>
  <c r="AA242" i="3"/>
  <c r="AB242" i="3"/>
  <c r="T238" i="3"/>
  <c r="U238" i="3"/>
  <c r="T237" i="3"/>
  <c r="U237" i="3"/>
  <c r="AB229" i="3"/>
  <c r="AA229" i="3"/>
  <c r="T226" i="3"/>
  <c r="U226" i="3"/>
  <c r="T225" i="3"/>
  <c r="U225" i="3"/>
  <c r="AA219" i="3"/>
  <c r="AB219" i="3"/>
  <c r="AA218" i="3"/>
  <c r="AB218" i="3"/>
  <c r="T214" i="3"/>
  <c r="U214" i="3"/>
  <c r="T198" i="3"/>
  <c r="U198" i="3"/>
  <c r="AA191" i="3"/>
  <c r="AB191" i="3"/>
  <c r="AB181" i="3"/>
  <c r="AA181" i="3"/>
  <c r="T178" i="3"/>
  <c r="U178" i="3"/>
  <c r="T177" i="3"/>
  <c r="U177" i="3"/>
  <c r="AB169" i="3"/>
  <c r="AA169" i="3"/>
  <c r="T166" i="3"/>
  <c r="U166" i="3"/>
  <c r="T165" i="3"/>
  <c r="U165" i="3"/>
  <c r="AA155" i="3"/>
  <c r="AB155" i="3"/>
  <c r="T248" i="3"/>
  <c r="T232" i="3"/>
  <c r="T200" i="3"/>
  <c r="T168" i="3"/>
  <c r="T136" i="3"/>
  <c r="T104" i="3"/>
  <c r="T72" i="3"/>
  <c r="U239" i="3"/>
  <c r="U207" i="3"/>
  <c r="U175" i="3"/>
  <c r="U143" i="3"/>
  <c r="U111" i="3"/>
  <c r="U79" i="3"/>
  <c r="V246" i="3"/>
  <c r="V214" i="3"/>
  <c r="V182" i="3"/>
  <c r="V102" i="3"/>
  <c r="W132" i="3"/>
  <c r="AA205" i="3"/>
  <c r="AA125" i="3"/>
  <c r="AB125" i="3"/>
  <c r="AA124" i="3"/>
  <c r="AB124" i="3"/>
  <c r="T121" i="3"/>
  <c r="U121" i="3"/>
  <c r="AA114" i="3"/>
  <c r="AB114" i="3"/>
  <c r="T110" i="3"/>
  <c r="U110" i="3"/>
  <c r="AB105" i="3"/>
  <c r="AA105" i="3"/>
  <c r="T102" i="3"/>
  <c r="U102" i="3"/>
  <c r="AB94" i="3"/>
  <c r="AA94" i="3"/>
  <c r="AA93" i="3"/>
  <c r="AB93" i="3"/>
  <c r="AA92" i="3"/>
  <c r="AB92" i="3"/>
  <c r="AA91" i="3"/>
  <c r="AB91" i="3"/>
  <c r="AA84" i="3"/>
  <c r="AB84" i="3"/>
  <c r="AA83" i="3"/>
  <c r="AB83" i="3"/>
  <c r="AA82" i="3"/>
  <c r="AB82" i="3"/>
  <c r="T78" i="3"/>
  <c r="U78" i="3"/>
  <c r="T77" i="3"/>
  <c r="U77" i="3"/>
  <c r="AA71" i="3"/>
  <c r="AB71" i="3"/>
  <c r="AB70" i="3"/>
  <c r="AA70" i="3"/>
  <c r="AA60" i="3"/>
  <c r="AB60" i="3"/>
  <c r="AA140" i="3"/>
  <c r="AB140" i="3"/>
  <c r="AA139" i="3"/>
  <c r="AB139" i="3"/>
  <c r="AA131" i="3"/>
  <c r="AB131" i="3"/>
  <c r="W244" i="3"/>
  <c r="V244" i="3"/>
  <c r="W236" i="3"/>
  <c r="V236" i="3"/>
  <c r="W228" i="3"/>
  <c r="V228" i="3"/>
  <c r="W220" i="3"/>
  <c r="V220" i="3"/>
  <c r="W212" i="3"/>
  <c r="V212" i="3"/>
  <c r="V204" i="3"/>
  <c r="W204" i="3"/>
  <c r="W188" i="3"/>
  <c r="V188" i="3"/>
  <c r="W180" i="3"/>
  <c r="V180" i="3"/>
  <c r="W172" i="3"/>
  <c r="V172" i="3"/>
  <c r="W164" i="3"/>
  <c r="V164" i="3"/>
  <c r="W156" i="3"/>
  <c r="V156" i="3"/>
  <c r="W148" i="3"/>
  <c r="V148" i="3"/>
  <c r="V140" i="3"/>
  <c r="W140" i="3"/>
  <c r="W124" i="3"/>
  <c r="V124" i="3"/>
  <c r="V116" i="3"/>
  <c r="W116" i="3"/>
  <c r="W108" i="3"/>
  <c r="V108" i="3"/>
  <c r="W100" i="3"/>
  <c r="V100" i="3"/>
  <c r="W92" i="3"/>
  <c r="V92" i="3"/>
  <c r="V83" i="3"/>
  <c r="W83" i="3"/>
  <c r="V75" i="3"/>
  <c r="W75" i="3"/>
  <c r="V67" i="3"/>
  <c r="W67" i="3"/>
  <c r="V59" i="3"/>
  <c r="W59" i="3"/>
  <c r="AB241" i="3"/>
  <c r="AA241" i="3"/>
  <c r="AA240" i="3"/>
  <c r="AB240" i="3"/>
  <c r="AA228" i="3"/>
  <c r="AB228" i="3"/>
  <c r="AB217" i="3"/>
  <c r="AA217" i="3"/>
  <c r="AA216" i="3"/>
  <c r="AB216" i="3"/>
  <c r="T213" i="3"/>
  <c r="U213" i="3"/>
  <c r="AA204" i="3"/>
  <c r="AB204" i="3"/>
  <c r="AA203" i="3"/>
  <c r="AB203" i="3"/>
  <c r="AA202" i="3"/>
  <c r="AB202" i="3"/>
  <c r="AB201" i="3"/>
  <c r="AA201" i="3"/>
  <c r="AA200" i="3"/>
  <c r="AB200" i="3"/>
  <c r="T197" i="3"/>
  <c r="U197" i="3"/>
  <c r="AB190" i="3"/>
  <c r="AA190" i="3"/>
  <c r="AA180" i="3"/>
  <c r="AB180" i="3"/>
  <c r="AA168" i="3"/>
  <c r="AB168" i="3"/>
  <c r="AA154" i="3"/>
  <c r="AB154" i="3"/>
  <c r="T228" i="3"/>
  <c r="T196" i="3"/>
  <c r="T164" i="3"/>
  <c r="T132" i="3"/>
  <c r="T100" i="3"/>
  <c r="T68" i="3"/>
  <c r="U235" i="3"/>
  <c r="U203" i="3"/>
  <c r="U171" i="3"/>
  <c r="U139" i="3"/>
  <c r="U107" i="3"/>
  <c r="U75" i="3"/>
  <c r="V242" i="3"/>
  <c r="V210" i="3"/>
  <c r="V178" i="3"/>
  <c r="V84" i="3"/>
  <c r="W109" i="3"/>
  <c r="AA173" i="3"/>
  <c r="T52" i="3"/>
  <c r="V52" i="3"/>
  <c r="R352" i="3" l="1"/>
  <c r="H357" i="3" s="1"/>
  <c r="X352" i="3"/>
  <c r="H359" i="3" s="1"/>
  <c r="AC352" i="3"/>
  <c r="Y352" i="3"/>
  <c r="J359" i="3" s="1"/>
  <c r="Z352" i="3"/>
  <c r="S352" i="3"/>
  <c r="J357" i="3" s="1"/>
  <c r="W352" i="3"/>
  <c r="J358" i="3" s="1"/>
  <c r="U352" i="3"/>
  <c r="T352" i="3"/>
  <c r="AB352" i="3"/>
  <c r="AA352" i="3"/>
  <c r="V352" i="3"/>
  <c r="H358" i="3" s="1"/>
  <c r="J360" i="3" l="1"/>
  <c r="H36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Tony Graham</author>
  </authors>
  <commentList>
    <comment ref="L3" authorId="0" shapeId="0" xr:uid="{DBCD3F8E-079C-43D4-AE73-77519D84A8DF}">
      <text>
        <r>
          <rPr>
            <b/>
            <sz val="9"/>
            <color indexed="81"/>
            <rFont val="Tahoma"/>
            <family val="2"/>
          </rPr>
          <t>Tony Graham:</t>
        </r>
        <r>
          <rPr>
            <sz val="9"/>
            <color indexed="81"/>
            <rFont val="Tahoma"/>
            <family val="2"/>
          </rPr>
          <t xml:space="preserve">
Inner face of structure.</t>
        </r>
      </text>
    </comment>
    <comment ref="M3" authorId="0" shapeId="0" xr:uid="{3A4A83C8-B3DB-45D7-A386-2A8901EBE05A}">
      <text>
        <r>
          <rPr>
            <b/>
            <sz val="9"/>
            <color indexed="81"/>
            <rFont val="Tahoma"/>
            <family val="2"/>
          </rPr>
          <t>Tony Graham:</t>
        </r>
        <r>
          <rPr>
            <sz val="9"/>
            <color indexed="81"/>
            <rFont val="Tahoma"/>
            <family val="2"/>
          </rPr>
          <t xml:space="preserve">
Inner face of structure.</t>
        </r>
      </text>
    </comment>
    <comment ref="N3" authorId="0" shapeId="0" xr:uid="{A93207D9-FC4B-459C-B4CE-61E19934DFE0}">
      <text>
        <r>
          <rPr>
            <b/>
            <sz val="9"/>
            <color indexed="81"/>
            <rFont val="Tahoma"/>
            <family val="2"/>
          </rPr>
          <t>Tony Graham:</t>
        </r>
        <r>
          <rPr>
            <sz val="9"/>
            <color indexed="81"/>
            <rFont val="Tahoma"/>
            <family val="2"/>
          </rPr>
          <t xml:space="preserve">
Inner face of plasterboard.
</t>
        </r>
      </text>
    </comment>
    <comment ref="O3" authorId="0" shapeId="0" xr:uid="{CF1974B0-0451-4F36-A3B6-9C5102D9221D}">
      <text>
        <r>
          <rPr>
            <b/>
            <sz val="9"/>
            <color indexed="81"/>
            <rFont val="Tahoma"/>
            <family val="2"/>
          </rPr>
          <t>Tony Graham:</t>
        </r>
        <r>
          <rPr>
            <sz val="9"/>
            <color indexed="81"/>
            <rFont val="Tahoma"/>
            <family val="2"/>
          </rPr>
          <t xml:space="preserve">
Inner face of plasterboard.</t>
        </r>
      </text>
    </comment>
    <comment ref="B14" authorId="0" shapeId="0" xr:uid="{128C598B-570E-443E-A690-6ACE1215AD9F}">
      <text>
        <r>
          <rPr>
            <b/>
            <sz val="9"/>
            <color indexed="81"/>
            <rFont val="Tahoma"/>
            <family val="2"/>
          </rPr>
          <t>Tony Graham:</t>
        </r>
        <r>
          <rPr>
            <sz val="9"/>
            <color indexed="81"/>
            <rFont val="Tahoma"/>
            <family val="2"/>
          </rPr>
          <t xml:space="preserve">
24/03/25 - Working Drawings do not exist on VP?</t>
        </r>
      </text>
    </comment>
    <comment ref="B20" authorId="0" shapeId="0" xr:uid="{38D1B9A7-3A16-4017-9FB7-E605BA416638}">
      <text>
        <r>
          <rPr>
            <b/>
            <sz val="9"/>
            <color indexed="81"/>
            <rFont val="Tahoma"/>
            <family val="2"/>
          </rPr>
          <t>Tony Graham:</t>
        </r>
        <r>
          <rPr>
            <sz val="9"/>
            <color indexed="81"/>
            <rFont val="Tahoma"/>
            <family val="2"/>
          </rPr>
          <t xml:space="preserve">
24/03/25 - Working Drawings do not exist on VP?</t>
        </r>
      </text>
    </comment>
    <comment ref="B21" authorId="0" shapeId="0" xr:uid="{6027D537-8003-4073-9BD7-BE7F21B3C789}">
      <text>
        <r>
          <rPr>
            <b/>
            <sz val="9"/>
            <color indexed="81"/>
            <rFont val="Tahoma"/>
            <family val="2"/>
          </rPr>
          <t>Tony Graham:</t>
        </r>
        <r>
          <rPr>
            <sz val="9"/>
            <color indexed="81"/>
            <rFont val="Tahoma"/>
            <family val="2"/>
          </rPr>
          <t xml:space="preserve">
24/03/25 - Working Drawings do not exist on VP?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Tony Graham</author>
  </authors>
  <commentList>
    <comment ref="Q9" authorId="0" shapeId="0" xr:uid="{A8C6CE04-0A02-4F69-873E-209AE8B0E459}">
      <text>
        <r>
          <rPr>
            <b/>
            <sz val="9"/>
            <color indexed="81"/>
            <rFont val="Tahoma"/>
            <family val="2"/>
          </rPr>
          <t>Tony Graham:</t>
        </r>
        <r>
          <rPr>
            <sz val="9"/>
            <color indexed="81"/>
            <rFont val="Tahoma"/>
            <family val="2"/>
          </rPr>
          <t xml:space="preserve">
Vistry measure NIA to the inner face of plasterboard. Stairwell and internal walls included in area measure.</t>
        </r>
      </text>
    </comment>
    <comment ref="S9" authorId="0" shapeId="0" xr:uid="{FF303EB3-FD1A-46DC-B62A-0D9868A4DEA9}">
      <text>
        <r>
          <rPr>
            <b/>
            <sz val="9"/>
            <color indexed="81"/>
            <rFont val="Tahoma"/>
            <family val="2"/>
          </rPr>
          <t>Tony Graham:</t>
        </r>
        <r>
          <rPr>
            <sz val="9"/>
            <color indexed="81"/>
            <rFont val="Tahoma"/>
            <family val="2"/>
          </rPr>
          <t xml:space="preserve">
Vistry measure GIA to the inner face of the blockwork/TF. Stairwell and internal walls included in area measure.</t>
        </r>
      </text>
    </comment>
  </commentList>
</comments>
</file>

<file path=xl/sharedStrings.xml><?xml version="1.0" encoding="utf-8"?>
<sst xmlns="http://schemas.openxmlformats.org/spreadsheetml/2006/main" count="3295" uniqueCount="765">
  <si>
    <t>House Type</t>
  </si>
  <si>
    <t>Persons</t>
  </si>
  <si>
    <t>MRPNs</t>
  </si>
  <si>
    <t>MPANs</t>
  </si>
  <si>
    <t>Address 1</t>
  </si>
  <si>
    <t>Address 2</t>
  </si>
  <si>
    <t>Address 3</t>
  </si>
  <si>
    <t>Tenure</t>
  </si>
  <si>
    <t>Handing</t>
  </si>
  <si>
    <t>Plot No</t>
  </si>
  <si>
    <t>Postal No</t>
  </si>
  <si>
    <t>Town</t>
  </si>
  <si>
    <t>County</t>
  </si>
  <si>
    <t>Post code</t>
  </si>
  <si>
    <t>Private</t>
  </si>
  <si>
    <t>Totals</t>
  </si>
  <si>
    <t>Site</t>
  </si>
  <si>
    <t>Detached</t>
  </si>
  <si>
    <t>Opp</t>
  </si>
  <si>
    <t>Rented</t>
  </si>
  <si>
    <t>Shared Ownership</t>
  </si>
  <si>
    <t>Description</t>
  </si>
  <si>
    <t>Beds</t>
  </si>
  <si>
    <t>Block</t>
  </si>
  <si>
    <t>Apartment</t>
  </si>
  <si>
    <t>Storey</t>
  </si>
  <si>
    <t>Sales Class</t>
  </si>
  <si>
    <t>Social</t>
  </si>
  <si>
    <t>Commercial</t>
  </si>
  <si>
    <t>Phase No.</t>
  </si>
  <si>
    <t>Plot No.</t>
  </si>
  <si>
    <t>001</t>
  </si>
  <si>
    <t>002</t>
  </si>
  <si>
    <t>003</t>
  </si>
  <si>
    <t>004</t>
  </si>
  <si>
    <t>005</t>
  </si>
  <si>
    <t>006</t>
  </si>
  <si>
    <t>007</t>
  </si>
  <si>
    <t>008</t>
  </si>
  <si>
    <t>009</t>
  </si>
  <si>
    <t>010</t>
  </si>
  <si>
    <t>011</t>
  </si>
  <si>
    <t>012</t>
  </si>
  <si>
    <t>013</t>
  </si>
  <si>
    <t>014</t>
  </si>
  <si>
    <t>015</t>
  </si>
  <si>
    <t>016</t>
  </si>
  <si>
    <t>017</t>
  </si>
  <si>
    <t>SG</t>
  </si>
  <si>
    <t>DG</t>
  </si>
  <si>
    <t>SG*</t>
  </si>
  <si>
    <t>SG**</t>
  </si>
  <si>
    <t>DG*</t>
  </si>
  <si>
    <t>DG**</t>
  </si>
  <si>
    <t>CP</t>
  </si>
  <si>
    <t>CP*</t>
  </si>
  <si>
    <t>CP**</t>
  </si>
  <si>
    <t>CB</t>
  </si>
  <si>
    <t>CB*</t>
  </si>
  <si>
    <t>Private:</t>
  </si>
  <si>
    <t>Rented:</t>
  </si>
  <si>
    <t>Shared Ownership:</t>
  </si>
  <si>
    <t>Commercial:</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</si>
  <si>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</si>
  <si>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</si>
  <si>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</si>
  <si>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</si>
  <si>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</si>
  <si>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</si>
  <si>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</si>
  <si>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</si>
  <si>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</si>
  <si>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</si>
  <si>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</si>
  <si>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</si>
  <si>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</si>
  <si>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</si>
  <si>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</si>
  <si>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</si>
  <si>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</si>
  <si>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</si>
  <si>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</si>
  <si>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</si>
  <si>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</si>
  <si>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</si>
  <si>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</si>
  <si>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</si>
  <si>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</si>
  <si>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</si>
  <si>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</si>
  <si>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</si>
  <si>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</si>
  <si>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</si>
  <si>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</si>
  <si>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</si>
  <si>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</si>
  <si>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</si>
  <si>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</si>
  <si>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</si>
  <si>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</si>
  <si>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</si>
  <si>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</si>
  <si>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</si>
  <si>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</si>
  <si>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</si>
  <si>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</si>
  <si>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</si>
  <si>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</si>
  <si>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</si>
  <si>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</si>
  <si>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</si>
  <si>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</si>
  <si>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</si>
  <si>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</si>
  <si>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</si>
  <si>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</si>
  <si>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</si>
  <si>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</si>
  <si>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</si>
  <si>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</si>
  <si>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</si>
  <si>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</si>
  <si>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</si>
  <si>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</si>
  <si>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</si>
  <si>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</si>
  <si>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</si>
  <si>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</si>
  <si>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</si>
  <si>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</si>
  <si>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</si>
  <si>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</si>
  <si>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</si>
  <si>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</si>
  <si>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</si>
  <si>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</si>
  <si>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</si>
  <si>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</si>
  <si>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</si>
  <si>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</si>
  <si>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</si>
  <si>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</si>
  <si>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</si>
  <si>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</si>
  <si>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</si>
  <si>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</si>
  <si>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</si>
  <si>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</si>
  <si>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</si>
  <si>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</si>
  <si>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</si>
  <si>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</si>
  <si>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</si>
  <si>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</si>
  <si>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</si>
  <si>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</si>
  <si>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</si>
  <si>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</si>
  <si>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</si>
  <si>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</si>
  <si>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</si>
  <si>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</si>
  <si>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</si>
  <si>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</si>
  <si>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</si>
  <si>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</si>
  <si>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</si>
  <si>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</si>
  <si>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</si>
  <si>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</si>
  <si>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</si>
  <si>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</si>
  <si>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</si>
  <si>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</si>
  <si>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</si>
  <si>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</si>
  <si>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</si>
  <si>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</si>
  <si>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</si>
  <si>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</si>
  <si>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</si>
  <si>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</si>
  <si>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</si>
  <si>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</si>
  <si>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</si>
  <si>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</si>
  <si>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</si>
  <si>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</si>
  <si>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</si>
  <si>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</si>
  <si>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</si>
  <si>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</si>
  <si>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</si>
  <si>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</si>
  <si>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</si>
  <si>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</si>
  <si>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</si>
  <si>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</si>
  <si>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</si>
  <si>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</si>
  <si>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</si>
  <si>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</si>
  <si>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</si>
  <si>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</si>
  <si>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</si>
  <si>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</si>
  <si>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</si>
  <si>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</si>
  <si>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</si>
  <si>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</si>
  <si>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</si>
  <si>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</si>
  <si>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</si>
  <si>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</si>
  <si>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</si>
  <si>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</si>
  <si>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</si>
  <si>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</si>
  <si>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</si>
  <si>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</si>
  <si>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</si>
  <si>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</si>
  <si>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</si>
  <si>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</si>
  <si>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</si>
  <si>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</si>
  <si>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</si>
  <si>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</si>
  <si>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</si>
  <si>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</si>
  <si>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</si>
  <si>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</si>
  <si>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</si>
  <si>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</si>
  <si>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</si>
  <si>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</si>
  <si>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</si>
  <si>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</si>
  <si>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</si>
  <si>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</si>
  <si>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</si>
  <si>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</si>
  <si>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</si>
  <si>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</si>
  <si>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</si>
  <si>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</si>
  <si>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Net Sales Area</t>
  </si>
  <si>
    <t>Site Gross Acres</t>
  </si>
  <si>
    <t>Site Net Acres</t>
  </si>
  <si>
    <t>COINS House Type Code</t>
  </si>
  <si>
    <t>TOTAL</t>
  </si>
  <si>
    <t>Net Sales Area (ft²)</t>
  </si>
  <si>
    <t>Net Sales Area (m²)</t>
  </si>
  <si>
    <t>ft²</t>
  </si>
  <si>
    <t>m²</t>
  </si>
  <si>
    <t>Rented Total</t>
  </si>
  <si>
    <t>SO Total</t>
  </si>
  <si>
    <t>Total No. Units:</t>
  </si>
  <si>
    <t>POSTAL ADDRESSES</t>
  </si>
  <si>
    <t>MPAN / MRPN</t>
  </si>
  <si>
    <t>EXTERNAL MATERIALS SCHEDULE</t>
  </si>
  <si>
    <t>ACCOMMODATION SCHEDULE</t>
  </si>
  <si>
    <t>REV:</t>
  </si>
  <si>
    <t>MASTER SHEET</t>
  </si>
  <si>
    <t>CB**</t>
  </si>
  <si>
    <t>Site Name &amp; Address</t>
  </si>
  <si>
    <t>LSE***</t>
  </si>
  <si>
    <r>
      <rPr>
        <b/>
        <sz val="14"/>
        <color indexed="9"/>
        <rFont val="Arial"/>
        <family val="2"/>
      </rPr>
      <t>Private Summary</t>
    </r>
  </si>
  <si>
    <r>
      <t xml:space="preserve">Area ft² </t>
    </r>
    <r>
      <rPr>
        <sz val="10"/>
        <rFont val="Arial"/>
        <family val="2"/>
      </rPr>
      <t>(NIA)</t>
    </r>
  </si>
  <si>
    <r>
      <t xml:space="preserve">Area m² </t>
    </r>
    <r>
      <rPr>
        <sz val="10"/>
        <rFont val="Arial"/>
        <family val="2"/>
      </rPr>
      <t>(NIA)</t>
    </r>
  </si>
  <si>
    <t>No. units</t>
  </si>
  <si>
    <r>
      <t xml:space="preserve">Total Area m² </t>
    </r>
    <r>
      <rPr>
        <sz val="10"/>
        <rFont val="Arial"/>
        <family val="2"/>
      </rPr>
      <t>(NIA)</t>
    </r>
  </si>
  <si>
    <r>
      <t xml:space="preserve">Total Area Ft.² </t>
    </r>
    <r>
      <rPr>
        <sz val="10"/>
        <rFont val="Arial"/>
        <family val="2"/>
      </rPr>
      <t>(NIA)</t>
    </r>
  </si>
  <si>
    <t>???</t>
  </si>
  <si>
    <t>PRIVATE TOTAL</t>
  </si>
  <si>
    <t>Affordable Summary</t>
  </si>
  <si>
    <r>
      <t xml:space="preserve">Total Area m²  </t>
    </r>
    <r>
      <rPr>
        <sz val="10"/>
        <rFont val="Arial"/>
        <family val="2"/>
      </rPr>
      <t xml:space="preserve"> (NIA)</t>
    </r>
  </si>
  <si>
    <t>AFFORDABLE TOTAL</t>
  </si>
  <si>
    <t>Master Database - Guidance</t>
  </si>
  <si>
    <t>Becket</t>
  </si>
  <si>
    <t>Goodridge</t>
  </si>
  <si>
    <t>Aldridge</t>
  </si>
  <si>
    <t>Aslin</t>
  </si>
  <si>
    <t>Mylne</t>
  </si>
  <si>
    <t>Leverton</t>
  </si>
  <si>
    <t>Pembroke</t>
  </si>
  <si>
    <t>Cottingham</t>
  </si>
  <si>
    <t>Fletcher</t>
  </si>
  <si>
    <t>Harcourt</t>
  </si>
  <si>
    <t>Hardwick</t>
  </si>
  <si>
    <t>Ashbee</t>
  </si>
  <si>
    <t>Cartwright</t>
  </si>
  <si>
    <t>Eveleigh</t>
  </si>
  <si>
    <t>Wyatt</t>
  </si>
  <si>
    <t>Elmslie</t>
  </si>
  <si>
    <t>Mountford</t>
  </si>
  <si>
    <t>COINS UPLOAD FORM   (For Commercial use)</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</si>
  <si>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</si>
  <si>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</si>
  <si>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</si>
  <si>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</si>
  <si>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</si>
  <si>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</si>
  <si>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</si>
  <si>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</si>
  <si>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</si>
  <si>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</si>
  <si>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</si>
  <si>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</si>
  <si>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</si>
  <si>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</si>
  <si>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</si>
  <si>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</si>
  <si>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</si>
  <si>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</si>
  <si>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</si>
  <si>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</si>
  <si>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</si>
  <si>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</si>
  <si>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</si>
  <si>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</si>
  <si>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</si>
  <si>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</si>
  <si>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</si>
  <si>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</si>
  <si>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</si>
  <si>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</si>
  <si>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</si>
  <si>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</si>
  <si>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</si>
  <si>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</si>
  <si>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</si>
  <si>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</si>
  <si>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</si>
  <si>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</si>
  <si>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</si>
  <si>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</si>
  <si>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</si>
  <si>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</si>
  <si>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</si>
  <si>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</si>
  <si>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</si>
  <si>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</si>
  <si>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</si>
  <si>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</si>
  <si>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</si>
  <si>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</si>
  <si>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</si>
  <si>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</si>
  <si>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</si>
  <si>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</si>
  <si>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</si>
  <si>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</si>
  <si>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</si>
  <si>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</si>
  <si>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</si>
  <si>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</si>
  <si>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</si>
  <si>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</si>
  <si>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</si>
  <si>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</si>
  <si>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</si>
  <si>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</si>
  <si>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</si>
  <si>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</si>
  <si>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</si>
  <si>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</si>
  <si>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</si>
  <si>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</si>
  <si>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</si>
  <si>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</si>
  <si>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</si>
  <si>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</si>
  <si>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</si>
  <si>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</si>
  <si>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</si>
  <si>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</si>
  <si>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</si>
  <si>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</si>
  <si>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</si>
  <si>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</si>
  <si>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</si>
  <si>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</si>
  <si>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</si>
  <si>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</si>
  <si>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</si>
  <si>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</si>
  <si>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</si>
  <si>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</si>
  <si>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</si>
  <si>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</si>
  <si>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</si>
  <si>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</si>
  <si>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</si>
  <si>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</si>
  <si>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</si>
  <si>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</si>
  <si>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Block No.</t>
  </si>
  <si>
    <t>COINS Code</t>
  </si>
  <si>
    <r>
      <t xml:space="preserve">Size           </t>
    </r>
    <r>
      <rPr>
        <sz val="10"/>
        <rFont val="Arial"/>
        <family val="2"/>
      </rPr>
      <t>2</t>
    </r>
  </si>
  <si>
    <r>
      <t xml:space="preserve">Size           </t>
    </r>
    <r>
      <rPr>
        <sz val="10"/>
        <rFont val="Arial"/>
        <family val="2"/>
      </rPr>
      <t>3</t>
    </r>
    <r>
      <rPr>
        <sz val="11"/>
        <color theme="1"/>
        <rFont val="Calibri"/>
        <family val="2"/>
        <scheme val="minor"/>
      </rPr>
      <t/>
    </r>
  </si>
  <si>
    <r>
      <t xml:space="preserve">Size           </t>
    </r>
    <r>
      <rPr>
        <sz val="10"/>
        <rFont val="Arial"/>
        <family val="2"/>
      </rPr>
      <t>4</t>
    </r>
    <r>
      <rPr>
        <sz val="11"/>
        <color theme="1"/>
        <rFont val="Calibri"/>
        <family val="2"/>
        <scheme val="minor"/>
      </rPr>
      <t/>
    </r>
  </si>
  <si>
    <r>
      <t xml:space="preserve">Type          </t>
    </r>
    <r>
      <rPr>
        <sz val="10"/>
        <rFont val="Arial"/>
        <family val="2"/>
      </rPr>
      <t>5</t>
    </r>
  </si>
  <si>
    <r>
      <t xml:space="preserve">Type          </t>
    </r>
    <r>
      <rPr>
        <sz val="10"/>
        <rFont val="Arial"/>
        <family val="2"/>
      </rPr>
      <t>6</t>
    </r>
    <r>
      <rPr>
        <sz val="11"/>
        <color theme="1"/>
        <rFont val="Calibri"/>
        <family val="2"/>
        <scheme val="minor"/>
      </rPr>
      <t/>
    </r>
  </si>
  <si>
    <r>
      <t xml:space="preserve">Style                  </t>
    </r>
    <r>
      <rPr>
        <sz val="10"/>
        <rFont val="Arial"/>
        <family val="2"/>
      </rPr>
      <t>1</t>
    </r>
  </si>
  <si>
    <r>
      <t>Net Sales Area (ft</t>
    </r>
    <r>
      <rPr>
        <b/>
        <sz val="10"/>
        <rFont val="Calibri"/>
        <family val="2"/>
      </rPr>
      <t>²</t>
    </r>
    <r>
      <rPr>
        <b/>
        <sz val="10"/>
        <rFont val="Arial"/>
        <family val="2"/>
      </rPr>
      <t>)</t>
    </r>
  </si>
  <si>
    <r>
      <t xml:space="preserve">Single Garage (SG) / 
Double Garage (DG) /
Carbarn (CB) / Carport (CP)
</t>
    </r>
    <r>
      <rPr>
        <sz val="8"/>
        <rFont val="Arial"/>
        <family val="2"/>
      </rPr>
      <t>* denotes power &amp; lighting to G/CB/CP
** denotes lighting only to G/CB/CP</t>
    </r>
  </si>
  <si>
    <t>As</t>
  </si>
  <si>
    <t>P</t>
  </si>
  <si>
    <t>Buckthorn</t>
  </si>
  <si>
    <t>Sycamore</t>
  </si>
  <si>
    <t>Hawthorn</t>
  </si>
  <si>
    <t>Holly</t>
  </si>
  <si>
    <t>Cherry</t>
  </si>
  <si>
    <t>Hazel</t>
  </si>
  <si>
    <t>Juneberry</t>
  </si>
  <si>
    <t>Rowan</t>
  </si>
  <si>
    <t>Cypress</t>
  </si>
  <si>
    <t>Beech</t>
  </si>
  <si>
    <t>Poplar</t>
  </si>
  <si>
    <t>Apple</t>
  </si>
  <si>
    <t>Magnolia</t>
  </si>
  <si>
    <t>Damson</t>
  </si>
  <si>
    <t>Willow</t>
  </si>
  <si>
    <t>Juniper</t>
  </si>
  <si>
    <t>Chestnut</t>
  </si>
  <si>
    <t>Aspen</t>
  </si>
  <si>
    <t>Alder</t>
  </si>
  <si>
    <t>Maple</t>
  </si>
  <si>
    <t>Yew</t>
  </si>
  <si>
    <t>Lime</t>
  </si>
  <si>
    <t>Bloomfield</t>
  </si>
  <si>
    <t>Burnet</t>
  </si>
  <si>
    <t>Collcutt</t>
  </si>
  <si>
    <t>Emmett</t>
  </si>
  <si>
    <t>Foulston</t>
  </si>
  <si>
    <t>Grainger</t>
  </si>
  <si>
    <t>Lutyens</t>
  </si>
  <si>
    <t>Nash</t>
  </si>
  <si>
    <t>Ripley</t>
  </si>
  <si>
    <t>Turner</t>
  </si>
  <si>
    <t>Pear</t>
  </si>
  <si>
    <t>House Type Name</t>
  </si>
  <si>
    <t>Variant</t>
  </si>
  <si>
    <r>
      <rPr>
        <u/>
        <sz val="7"/>
        <rFont val="Arial"/>
        <family val="2"/>
      </rPr>
      <t>Linden:</t>
    </r>
    <r>
      <rPr>
        <sz val="7"/>
        <rFont val="Arial"/>
        <family val="2"/>
      </rPr>
      <t xml:space="preserve">                                      C - Standard                              V - Non-standard                     A - Affordable                     </t>
    </r>
    <r>
      <rPr>
        <u/>
        <sz val="7"/>
        <rFont val="Arial"/>
        <family val="2"/>
      </rPr>
      <t>Bovis:</t>
    </r>
    <r>
      <rPr>
        <sz val="7"/>
        <rFont val="Arial"/>
        <family val="2"/>
      </rPr>
      <t xml:space="preserve">                                           N - Standard (Informal)                  V - Non-standard                     A - Affordable   </t>
    </r>
  </si>
  <si>
    <r>
      <t xml:space="preserve">House type reference/first three letters of name - refer to Guidance                                    </t>
    </r>
    <r>
      <rPr>
        <u/>
        <sz val="7"/>
        <rFont val="Arial"/>
        <family val="2"/>
      </rPr>
      <t xml:space="preserve">Example:  </t>
    </r>
    <r>
      <rPr>
        <sz val="7"/>
        <rFont val="Arial"/>
        <family val="2"/>
      </rPr>
      <t xml:space="preserve">                                                                 BEC - Becket               204 - Holly                               ELM - Elmslie               309 - Beech                       MYL - Mylne                  411 - Willow</t>
    </r>
  </si>
  <si>
    <r>
      <t xml:space="preserve">00 - Detached  01 - Left Hand    02 - Mid  03 - Right Hand           04 - Apartment                                     05 - Variant Detached                     06 - Variant Left Hand                         07 - Variant Mid                                       08 - Variant Right Hand                 </t>
    </r>
    <r>
      <rPr>
        <i/>
        <sz val="7"/>
        <rFont val="Arial"/>
        <family val="2"/>
      </rPr>
      <t>(Variant = Non-standard)</t>
    </r>
  </si>
  <si>
    <r>
      <t xml:space="preserve">Allocated Garage </t>
    </r>
    <r>
      <rPr>
        <sz val="10"/>
        <rFont val="Arial"/>
        <family val="2"/>
      </rPr>
      <t>(No.)</t>
    </r>
  </si>
  <si>
    <r>
      <t xml:space="preserve">Floor Level (GF, FF, SF, etc)                  - </t>
    </r>
    <r>
      <rPr>
        <sz val="8"/>
        <rFont val="Arial"/>
        <family val="2"/>
      </rPr>
      <t>Applicable to apartments</t>
    </r>
  </si>
  <si>
    <t>Bulk:</t>
  </si>
  <si>
    <t>Brand</t>
  </si>
  <si>
    <r>
      <t>Gross Sales Area (ft</t>
    </r>
    <r>
      <rPr>
        <b/>
        <sz val="10"/>
        <rFont val="Calibri"/>
        <family val="2"/>
      </rPr>
      <t>²</t>
    </r>
    <r>
      <rPr>
        <b/>
        <sz val="10"/>
        <rFont val="Arial"/>
        <family val="2"/>
      </rPr>
      <t>)</t>
    </r>
  </si>
  <si>
    <t>Gross Sales Area (m²)</t>
  </si>
  <si>
    <t>Rear Garden Area (m²)</t>
  </si>
  <si>
    <r>
      <t xml:space="preserve">Floor Level (GF, FF, SF, etc)                - </t>
    </r>
    <r>
      <rPr>
        <sz val="8"/>
        <rFont val="Arial"/>
        <family val="2"/>
      </rPr>
      <t>Applicable to apartments</t>
    </r>
  </si>
  <si>
    <r>
      <t>Total no. of Storeys in Building</t>
    </r>
    <r>
      <rPr>
        <sz val="8"/>
        <rFont val="Arial"/>
        <family val="2"/>
      </rPr>
      <t xml:space="preserve">       - Applicable to apartments</t>
    </r>
  </si>
  <si>
    <r>
      <t>Total no. of units in building</t>
    </r>
    <r>
      <rPr>
        <sz val="8"/>
        <rFont val="Arial"/>
        <family val="2"/>
      </rPr>
      <t xml:space="preserve">       - Applicable to apartments</t>
    </r>
  </si>
  <si>
    <t>Mandatory Information for NHQC upload to Coins</t>
  </si>
  <si>
    <r>
      <t xml:space="preserve">COINS Suffix                         </t>
    </r>
    <r>
      <rPr>
        <u/>
        <sz val="8"/>
        <rFont val="Arial"/>
        <family val="2"/>
      </rPr>
      <t>Linden:</t>
    </r>
    <r>
      <rPr>
        <sz val="8"/>
        <rFont val="Arial"/>
        <family val="2"/>
      </rPr>
      <t xml:space="preserve"> C - Standard,                  V - Non-standard,                      A - Affordable                        </t>
    </r>
    <r>
      <rPr>
        <u/>
        <sz val="8"/>
        <rFont val="Arial"/>
        <family val="2"/>
      </rPr>
      <t>Bovis:</t>
    </r>
    <r>
      <rPr>
        <sz val="8"/>
        <rFont val="Arial"/>
        <family val="2"/>
      </rPr>
      <t xml:space="preserve"> N - Standard (Informal),     V - Non-standard,                             A - Affordable</t>
    </r>
  </si>
  <si>
    <t>Briar</t>
  </si>
  <si>
    <t>Pine</t>
  </si>
  <si>
    <t>S224</t>
  </si>
  <si>
    <t>S325</t>
  </si>
  <si>
    <t>S330</t>
  </si>
  <si>
    <t>S426</t>
  </si>
  <si>
    <t>X201</t>
  </si>
  <si>
    <t>X202</t>
  </si>
  <si>
    <t>X203</t>
  </si>
  <si>
    <t>X204</t>
  </si>
  <si>
    <t>X229</t>
  </si>
  <si>
    <t>X305</t>
  </si>
  <si>
    <t>X306</t>
  </si>
  <si>
    <t>X307</t>
  </si>
  <si>
    <t>X308</t>
  </si>
  <si>
    <t>X309</t>
  </si>
  <si>
    <t>X310</t>
  </si>
  <si>
    <t>X327</t>
  </si>
  <si>
    <t>X411</t>
  </si>
  <si>
    <t>X412</t>
  </si>
  <si>
    <t>X413</t>
  </si>
  <si>
    <t>X414</t>
  </si>
  <si>
    <t>X415</t>
  </si>
  <si>
    <t>X416</t>
  </si>
  <si>
    <t>X417</t>
  </si>
  <si>
    <t>X418</t>
  </si>
  <si>
    <t>X518</t>
  </si>
  <si>
    <t>X519</t>
  </si>
  <si>
    <t>X520</t>
  </si>
  <si>
    <t>X523</t>
  </si>
  <si>
    <t>X531</t>
  </si>
  <si>
    <t>Code</t>
  </si>
  <si>
    <t>No. Beds</t>
  </si>
  <si>
    <t>Occupancy</t>
  </si>
  <si>
    <t>Unit Type</t>
  </si>
  <si>
    <r>
      <t>Area GIA (m</t>
    </r>
    <r>
      <rPr>
        <b/>
        <sz val="10"/>
        <rFont val="Aptos Narrow"/>
        <family val="2"/>
      </rPr>
      <t>²</t>
    </r>
    <r>
      <rPr>
        <b/>
        <sz val="8.5"/>
        <rFont val="Arial"/>
        <family val="2"/>
      </rPr>
      <t>)</t>
    </r>
  </si>
  <si>
    <t>Area GIA (ft²)</t>
  </si>
  <si>
    <t>Area NIA (m²)</t>
  </si>
  <si>
    <t>Area NIA (ft²)</t>
  </si>
  <si>
    <t>Knightley</t>
  </si>
  <si>
    <t>Brambling</t>
  </si>
  <si>
    <t>Chaffinch</t>
  </si>
  <si>
    <t>Cormorant</t>
  </si>
  <si>
    <t>Crossbill</t>
  </si>
  <si>
    <t>Curlew</t>
  </si>
  <si>
    <t>Darland</t>
  </si>
  <si>
    <t>Dunlin</t>
  </si>
  <si>
    <t>Dunnock</t>
  </si>
  <si>
    <t>Eagle</t>
  </si>
  <si>
    <t>Egret</t>
  </si>
  <si>
    <t>Eider</t>
  </si>
  <si>
    <t>Fulmar</t>
  </si>
  <si>
    <t>Goldfinch</t>
  </si>
  <si>
    <t>Goshawk</t>
  </si>
  <si>
    <t>Guillemot</t>
  </si>
  <si>
    <t>Heron</t>
  </si>
  <si>
    <t>Jackdaw</t>
  </si>
  <si>
    <t>Kingfisher</t>
  </si>
  <si>
    <t>Kittiwake</t>
  </si>
  <si>
    <t>Linnet</t>
  </si>
  <si>
    <t>Nightingale</t>
  </si>
  <si>
    <t>Peregrine</t>
  </si>
  <si>
    <t>Plover</t>
  </si>
  <si>
    <t>Pochard</t>
  </si>
  <si>
    <t>Redstart</t>
  </si>
  <si>
    <t>Robin</t>
  </si>
  <si>
    <t>Sandpiper</t>
  </si>
  <si>
    <t>Shellduck</t>
  </si>
  <si>
    <t>Skylark</t>
  </si>
  <si>
    <t>Starling</t>
  </si>
  <si>
    <t>Wagtail</t>
  </si>
  <si>
    <t>Warbler</t>
  </si>
  <si>
    <t>Waxwing</t>
  </si>
  <si>
    <t>Woodlark</t>
  </si>
  <si>
    <t>Yellowhammer</t>
  </si>
  <si>
    <t>Allum</t>
  </si>
  <si>
    <t>Asher</t>
  </si>
  <si>
    <t>Atkins</t>
  </si>
  <si>
    <t>Cooper</t>
  </si>
  <si>
    <t>Flanders</t>
  </si>
  <si>
    <t>Francis</t>
  </si>
  <si>
    <t>Kirk</t>
  </si>
  <si>
    <t>Rudd</t>
  </si>
  <si>
    <t>Sharman</t>
  </si>
  <si>
    <t>Speirs</t>
  </si>
  <si>
    <t>Stafford</t>
  </si>
  <si>
    <t>Worsley</t>
  </si>
  <si>
    <t>H2A</t>
  </si>
  <si>
    <t>H3A</t>
  </si>
  <si>
    <t>H4A</t>
  </si>
  <si>
    <t>H3B</t>
  </si>
  <si>
    <t>H2B</t>
  </si>
  <si>
    <t>H2C</t>
  </si>
  <si>
    <t>H2D</t>
  </si>
  <si>
    <t>H3C</t>
  </si>
  <si>
    <t>H3D</t>
  </si>
  <si>
    <t>H3E</t>
  </si>
  <si>
    <t>H4B</t>
  </si>
  <si>
    <t>H2E</t>
  </si>
  <si>
    <t>H1A</t>
  </si>
  <si>
    <t>H2F</t>
  </si>
  <si>
    <t>H2G</t>
  </si>
  <si>
    <t>H3Q</t>
  </si>
  <si>
    <t>H3F</t>
  </si>
  <si>
    <t>H3J</t>
  </si>
  <si>
    <t>H3I</t>
  </si>
  <si>
    <t>H3L</t>
  </si>
  <si>
    <t>H3N</t>
  </si>
  <si>
    <t>H3P</t>
  </si>
  <si>
    <t>H5D</t>
  </si>
  <si>
    <t>H5B</t>
  </si>
  <si>
    <t>H5A</t>
  </si>
  <si>
    <t>H4P</t>
  </si>
  <si>
    <t>H4O</t>
  </si>
  <si>
    <t>H4M</t>
  </si>
  <si>
    <t>H4K</t>
  </si>
  <si>
    <t>H4C</t>
  </si>
  <si>
    <t>H4D</t>
  </si>
  <si>
    <t>H4E</t>
  </si>
  <si>
    <t>H4F</t>
  </si>
  <si>
    <t>H4H</t>
  </si>
  <si>
    <t>H4J</t>
  </si>
  <si>
    <t>Semi</t>
  </si>
  <si>
    <t>Terrace</t>
  </si>
  <si>
    <t>FOG</t>
  </si>
  <si>
    <t>Spruce (Informal)</t>
  </si>
  <si>
    <t>Spruce (Formal)</t>
  </si>
  <si>
    <t>Mulberry (Informal)</t>
  </si>
  <si>
    <t>Mulberry (Formal)</t>
  </si>
  <si>
    <t>Birch (Informal)</t>
  </si>
  <si>
    <t>Birch (Formal)</t>
  </si>
  <si>
    <t>Oak (Informal)</t>
  </si>
  <si>
    <t>Oak (Formal)</t>
  </si>
  <si>
    <t>MacArthur</t>
  </si>
  <si>
    <t>F01</t>
  </si>
  <si>
    <t>F01L</t>
  </si>
  <si>
    <t>F03</t>
  </si>
  <si>
    <t>F03L</t>
  </si>
  <si>
    <t>F05</t>
  </si>
  <si>
    <t>F05L</t>
  </si>
  <si>
    <t>Maisonette</t>
  </si>
  <si>
    <t>122 (GF)</t>
  </si>
  <si>
    <t>122 (FF)</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</si>
  <si>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</si>
  <si>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</si>
  <si>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</si>
  <si>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</si>
  <si>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</si>
  <si>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</si>
  <si>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</si>
  <si>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</si>
  <si>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</si>
  <si>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</si>
  <si>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</si>
  <si>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</si>
  <si>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</si>
  <si>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</si>
  <si>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</si>
  <si>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</si>
  <si>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</si>
  <si>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</si>
  <si>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</si>
  <si>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</si>
  <si>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</si>
  <si>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</si>
  <si>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</si>
  <si>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</si>
  <si>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</si>
  <si>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</si>
  <si>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</si>
  <si>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</si>
  <si>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</si>
  <si>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</si>
  <si>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</si>
  <si>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</si>
  <si>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</si>
  <si>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</si>
  <si>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</si>
  <si>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</si>
  <si>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</si>
  <si>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</si>
  <si>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</si>
  <si>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</si>
  <si>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</si>
  <si>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r>
      <t xml:space="preserve">Note: Linden collection has GIA value as the net sales area in most schedules which is wrong. Net sales area should be to the innter face of plasterboard. Areas taken from planning info standard HT drawings which has the correct values listed in the sheet schedule. 
</t>
    </r>
    <r>
      <rPr>
        <b/>
        <sz val="10"/>
        <rFont val="Arial"/>
        <family val="2"/>
      </rPr>
      <t>HC to fill in the rest of GIAs.</t>
    </r>
  </si>
  <si>
    <r>
      <t xml:space="preserve">Note: Countryside collection has GIA value and NIA as the same figure. 
</t>
    </r>
    <r>
      <rPr>
        <b/>
        <sz val="10"/>
        <rFont val="Arial"/>
        <family val="2"/>
      </rPr>
      <t>HC to review with group and confirm if they are different fill in the rest of GIAs.</t>
    </r>
  </si>
  <si>
    <r>
      <t xml:space="preserve">Affordable collection has GIA value as the net sales area in most schedules which is wrong. Net sales area should be to the innter face of plasterboard. Areas taken from planning info standard HT drawings which has the correct values listed in the sheet schedule. 
</t>
    </r>
    <r>
      <rPr>
        <b/>
        <sz val="10"/>
        <rFont val="Arial"/>
        <family val="2"/>
      </rPr>
      <t>HC to fill in the rest of GIAs.</t>
    </r>
  </si>
  <si>
    <r>
      <t xml:space="preserve">Note: Bovis collection has GIA value as the net sales area in most schedules. Net sales area should be to the innter face of plasterboard. Areas taken from planning info standard HT drawings which has the correct values listed in the sheet schedule. 
</t>
    </r>
    <r>
      <rPr>
        <b/>
        <sz val="10"/>
        <rFont val="Arial"/>
        <family val="2"/>
      </rPr>
      <t>HC to fill in the rest of GIAs.</t>
    </r>
  </si>
  <si>
    <t xml:space="preserve">VNC has GIA value as the net sales area in most schedules which is wrong. Net sales area should be to the innter face of plasterboard. Areas taken from planning info standard HT drawings which has the correct values listed in the sheet schedule. </t>
  </si>
  <si>
    <t>Marketing Name</t>
  </si>
  <si>
    <t>Housetype Marketing Name</t>
  </si>
  <si>
    <t>The Linden Collection - Interim Part L 2021</t>
  </si>
  <si>
    <t>The Bovis Collection - Interim Part L 2021</t>
  </si>
  <si>
    <t>The New Vistry Collection</t>
  </si>
  <si>
    <t>The Partnerships Collection</t>
  </si>
  <si>
    <t>The Countryside Collection</t>
  </si>
  <si>
    <t>(to blockwork)</t>
  </si>
  <si>
    <r>
      <rPr>
        <b/>
        <sz val="8"/>
        <rFont val="Arial"/>
        <family val="2"/>
      </rPr>
      <t>(to plasterboard</t>
    </r>
    <r>
      <rPr>
        <sz val="8"/>
        <rFont val="Arial"/>
        <family val="2"/>
      </rPr>
      <t xml:space="preserve">) 
</t>
    </r>
  </si>
  <si>
    <t>Linden</t>
  </si>
  <si>
    <t>Bovis</t>
  </si>
  <si>
    <t>Semi-Detached</t>
  </si>
  <si>
    <t>NDSS (Y/N)</t>
  </si>
  <si>
    <t>Land West Of Imberhorne Lane, East Grinstead</t>
  </si>
  <si>
    <t>Allocated Parking Space (No.)</t>
  </si>
  <si>
    <t>Y</t>
  </si>
  <si>
    <t>M4(2)</t>
  </si>
  <si>
    <t>BLOCK E</t>
  </si>
  <si>
    <t>BLOCK A</t>
  </si>
  <si>
    <t>BLOCK C</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</si>
  <si>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</si>
  <si>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</si>
  <si>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</si>
  <si>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</si>
  <si>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</si>
  <si>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</si>
  <si>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</si>
  <si>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</si>
  <si>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</si>
  <si>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</si>
  <si>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</si>
  <si>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</si>
  <si>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</si>
  <si>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</si>
  <si>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</si>
  <si>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</si>
  <si>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</si>
  <si>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</si>
  <si>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</si>
  <si>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</si>
  <si>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</si>
  <si>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</si>
  <si>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</si>
  <si>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</si>
  <si>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</si>
  <si>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</si>
  <si>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</si>
  <si>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</si>
  <si>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</si>
  <si>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</si>
  <si>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</si>
  <si>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</si>
  <si>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</si>
  <si>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</si>
  <si>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</si>
  <si>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</si>
  <si>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</si>
  <si>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</si>
  <si>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</si>
  <si>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</si>
  <si>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</si>
  <si>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</si>
  <si>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</si>
  <si>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</si>
  <si>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</si>
  <si>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</si>
  <si>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</si>
  <si>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</si>
  <si>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</si>
  <si>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</si>
  <si>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</si>
  <si>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</si>
  <si>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</si>
  <si>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</si>
  <si>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</si>
  <si>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</si>
  <si>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</si>
  <si>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</si>
  <si>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</si>
  <si>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</si>
  <si>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</si>
  <si>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</si>
  <si>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</si>
  <si>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</si>
  <si>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</si>
  <si>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</si>
  <si>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</si>
  <si>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</si>
  <si>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</si>
  <si>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</si>
  <si>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</si>
  <si>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</si>
  <si>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</si>
  <si>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</si>
  <si>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</si>
  <si>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</si>
  <si>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</si>
  <si>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</si>
  <si>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</si>
  <si>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M4(3)</t>
  </si>
  <si>
    <t>M4(2) / M4(3)</t>
  </si>
  <si>
    <t>BLOCK B</t>
  </si>
  <si>
    <t>1BM</t>
  </si>
  <si>
    <t>3BW</t>
  </si>
  <si>
    <t>BLOCK D</t>
  </si>
  <si>
    <t>End Terrace</t>
  </si>
  <si>
    <t>Mid Terrace</t>
  </si>
  <si>
    <t>First Homes</t>
  </si>
  <si>
    <t xml:space="preserve">Private </t>
  </si>
  <si>
    <t>End-Terrace</t>
  </si>
  <si>
    <t>Mid-Terrace</t>
  </si>
  <si>
    <t>Apartment Block</t>
  </si>
  <si>
    <t>GF</t>
  </si>
  <si>
    <t>FF</t>
  </si>
  <si>
    <t>SF</t>
  </si>
  <si>
    <t>GF Maisonette</t>
  </si>
  <si>
    <t>FF Maisonette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</si>
</sst>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0"/>
      <name val="Arial"/>
    </font>
    <font>
      <sz val="11"/>
      <color theme="1"/>
      <name val="Calibri"/>
      <family val="2"/>
      <scheme val="minor"/>
    </font>
    <font>
      <sz val="8"/>
      <name val="Arial"/>
      <family val="2"/>
    </font>
    <font>
      <sz val="10"/>
      <name val="Arial"/>
      <family val="2"/>
    </font>
    <font>
      <b/>
      <sz val="11"/>
      <name val="Arial"/>
      <family val="2"/>
    </font>
    <font>
      <b/>
      <sz val="18"/>
      <name val="Arial"/>
      <family val="2"/>
    </font>
    <font>
      <sz val="16"/>
      <name val="Arial"/>
      <family val="2"/>
    </font>
    <font>
      <b/>
      <sz val="14"/>
      <name val="Arial"/>
      <family val="2"/>
    </font>
    <font>
      <sz val="14"/>
      <name val="Arial"/>
      <family val="2"/>
    </font>
    <font>
      <b/>
      <sz val="10"/>
      <name val="Arial"/>
      <family val="2"/>
    </font>
    <font>
      <b/>
      <sz val="8"/>
      <name val="Arial"/>
      <family val="2"/>
    </font>
    <font>
      <sz val="6"/>
      <name val="Arial"/>
      <family val="2"/>
    </font>
    <font>
      <b/>
      <sz val="6"/>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0"/>
      <color rgb="FFFF0000"/>
      <name val="Arial"/>
      <family val="2"/>
    </font>
    <font>
      <sz val="11"/>
      <color rgb="FFFF0000"/>
      <name val="Calibri"/>
      <family val="2"/>
      <scheme val="minor"/>
    </font>
    <font>
      <sz val="10"/>
      <color theme="1"/>
      <name val="Arial"/>
      <family val="2"/>
    </font>
    <font>
      <b/>
      <sz val="14"/>
      <color indexed="16"/>
      <name val="Arial"/>
      <family val="2"/>
    </font>
    <font>
      <i/>
      <sz val="9"/>
      <name val="Arial"/>
      <family val="2"/>
    </font>
    <font>
      <sz val="10"/>
      <color indexed="16"/>
      <name val="Arial"/>
      <family val="2"/>
    </font>
    <font>
      <b/>
      <sz val="14"/>
      <color indexed="9"/>
      <name val="Arial"/>
      <family val="2"/>
    </font>
    <font>
      <b/>
      <sz val="10"/>
      <color theme="0"/>
      <name val="Arial"/>
      <family val="2"/>
    </font>
    <font>
      <b/>
      <sz val="12"/>
      <color theme="0"/>
      <name val="Arial"/>
      <family val="2"/>
    </font>
    <font>
      <i/>
      <sz val="8"/>
      <color rgb="FF000000"/>
      <name val="Arial"/>
      <family val="2"/>
    </font>
    <font>
      <sz val="9"/>
      <name val="Arial"/>
      <family val="2"/>
    </font>
    <font>
      <u/>
      <sz val="8"/>
      <name val="Arial"/>
      <family val="2"/>
    </font>
    <font>
      <b/>
      <sz val="10"/>
      <name val="Calibri"/>
      <family val="2"/>
    </font>
    <font>
      <sz val="7"/>
      <name val="Arial"/>
      <family val="2"/>
    </font>
    <font>
      <u/>
      <sz val="7"/>
      <name val="Arial"/>
      <family val="2"/>
    </font>
    <font>
      <i/>
      <sz val="7"/>
      <name val="Arial"/>
      <family val="2"/>
    </font>
    <font>
      <sz val="12"/>
      <name val="Arial"/>
      <family val="2"/>
    </font>
    <font>
      <b/>
      <sz val="10"/>
      <name val="Aptos Narrow"/>
      <family val="2"/>
    </font>
    <font>
      <b/>
      <sz val="8.5"/>
      <name val="Arial"/>
      <family val="2"/>
    </font>
    <font>
      <sz val="9"/>
      <color indexed="81"/>
      <name val="Tahoma"/>
      <family val="2"/>
    </font>
    <font>
      <b/>
      <sz val="9"/>
      <color indexed="81"/>
      <name val="Tahoma"/>
      <family val="2"/>
    </font>
    <font>
      <b/>
      <sz val="14"/>
      <color theme="0"/>
      <name val="Arial"/>
      <family val="2"/>
    </font>
    <font>
      <sz val="10"/>
      <color theme="0"/>
      <name val="Arial"/>
      <family val="2"/>
    </font>
    <font>
      <b/>
      <sz val="18"/>
      <color theme="0"/>
      <name val="Arial"/>
      <family val="2"/>
    </font>
    <font>
      <sz val="10"/>
      <color theme="0"/>
      <name val="Wingdings 2"/>
      <family val="1"/>
      <charset val="2"/>
    </font>
    <font>
      <b/>
      <u/>
      <sz val="10"/>
      <color theme="0"/>
      <name val="Arial"/>
      <family val="2"/>
    </font>
    <font>
      <i/>
      <sz val="10"/>
      <color theme="0"/>
      <name val="Arial"/>
      <family val="2"/>
    </font>
    <font>
      <sz val="8"/>
      <color theme="0"/>
      <name val="Arial"/>
      <family val="2"/>
    </font>
    <font>
      <b/>
      <sz val="16"/>
      <name val="Arial"/>
      <family val="2"/>
    </font>
  </fonts>
  <fills count="53">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510E4F"/>
        <bgColor indexed="64"/>
      </patternFill>
    </fill>
    <fill>
      <patternFill patternType="solid">
        <fgColor rgb="FFDE3C57"/>
        <bgColor indexed="64"/>
      </patternFill>
    </fill>
    <fill>
      <patternFill patternType="solid">
        <fgColor rgb="FFD2D4D6"/>
        <bgColor indexed="64"/>
      </patternFill>
    </fill>
    <fill>
      <patternFill patternType="solid">
        <fgColor theme="0"/>
        <bgColor indexed="64"/>
      </patternFill>
    </fill>
    <fill>
      <patternFill patternType="solid">
        <fgColor rgb="FF98C7EC"/>
        <bgColor indexed="64"/>
      </patternFill>
    </fill>
    <fill>
      <patternFill patternType="solid">
        <fgColor rgb="FF003A5D"/>
        <bgColor indexed="64"/>
      </patternFill>
    </fill>
    <fill>
      <patternFill patternType="solid">
        <fgColor rgb="FF025448"/>
        <bgColor indexed="64"/>
      </patternFill>
    </fill>
    <fill>
      <patternFill patternType="solid">
        <fgColor rgb="FF7030A0"/>
        <bgColor indexed="64"/>
      </patternFill>
    </fill>
    <fill>
      <patternFill patternType="solid">
        <fgColor rgb="FF005F6C"/>
        <bgColor indexed="64"/>
      </patternFill>
    </fill>
    <fill>
      <patternFill patternType="solid">
        <fgColor rgb="FF861F41"/>
        <bgColor indexed="64"/>
      </patternFill>
    </fill>
    <fill>
      <patternFill patternType="solid">
        <fgColor rgb="FFFFC000"/>
        <bgColor indexed="64"/>
      </patternFill>
    </fill>
    <fill>
      <patternFill patternType="solid">
        <fgColor rgb="FF92D05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585858"/>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medium">
        <color indexed="64"/>
      </right>
      <top/>
      <bottom/>
      <diagonal/>
    </border>
  </borders>
  <cellStyleXfs count="44">
    <xf numFmtId="0" fontId="0" fillId="0" borderId="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5" fillId="27" borderId="0" applyNumberFormat="0" applyBorder="0" applyAlignment="0" applyProtection="0"/>
    <xf numFmtId="0" fontId="16" fillId="28" borderId="37" applyNumberFormat="0" applyAlignment="0" applyProtection="0"/>
    <xf numFmtId="0" fontId="17" fillId="29" borderId="38" applyNumberFormat="0" applyAlignment="0" applyProtection="0"/>
    <xf numFmtId="0" fontId="18" fillId="0" borderId="0" applyNumberFormat="0" applyFill="0" applyBorder="0" applyAlignment="0" applyProtection="0"/>
    <xf numFmtId="0" fontId="19" fillId="30" borderId="0" applyNumberFormat="0" applyBorder="0" applyAlignment="0" applyProtection="0"/>
    <xf numFmtId="0" fontId="20" fillId="0" borderId="39" applyNumberFormat="0" applyFill="0" applyAlignment="0" applyProtection="0"/>
    <xf numFmtId="0" fontId="21" fillId="0" borderId="40" applyNumberFormat="0" applyFill="0" applyAlignment="0" applyProtection="0"/>
    <xf numFmtId="0" fontId="22" fillId="0" borderId="41" applyNumberFormat="0" applyFill="0" applyAlignment="0" applyProtection="0"/>
    <xf numFmtId="0" fontId="22" fillId="0" borderId="0" applyNumberFormat="0" applyFill="0" applyBorder="0" applyAlignment="0" applyProtection="0"/>
    <xf numFmtId="0" fontId="23" fillId="31" borderId="37" applyNumberFormat="0" applyAlignment="0" applyProtection="0"/>
    <xf numFmtId="0" fontId="24" fillId="0" borderId="42" applyNumberFormat="0" applyFill="0" applyAlignment="0" applyProtection="0"/>
    <xf numFmtId="0" fontId="25" fillId="32" borderId="0" applyNumberFormat="0" applyBorder="0" applyAlignment="0" applyProtection="0"/>
    <xf numFmtId="0" fontId="3" fillId="0" borderId="0"/>
    <xf numFmtId="0" fontId="3" fillId="0" borderId="0">
      <alignment horizontal="left"/>
    </xf>
    <xf numFmtId="0" fontId="13" fillId="33" borderId="43" applyNumberFormat="0" applyFont="0" applyAlignment="0" applyProtection="0"/>
    <xf numFmtId="0" fontId="26" fillId="28" borderId="44" applyNumberFormat="0" applyAlignment="0" applyProtection="0"/>
    <xf numFmtId="0" fontId="27" fillId="0" borderId="0" applyNumberFormat="0" applyFill="0" applyBorder="0" applyAlignment="0" applyProtection="0"/>
    <xf numFmtId="0" fontId="28" fillId="0" borderId="45" applyNumberFormat="0" applyFill="0" applyAlignment="0" applyProtection="0"/>
    <xf numFmtId="0" fontId="30" fillId="0" borderId="0" applyNumberFormat="0" applyFill="0" applyBorder="0" applyAlignment="0" applyProtection="0"/>
  </cellStyleXfs>
  <cellXfs count="320">
    <xf numFmtId="0" fontId="0" fillId="0" borderId="0" xfId="0"/>
    <xf numFmtId="0" fontId="3" fillId="0" borderId="0" xfId="0" applyFont="1"/>
    <xf numFmtId="0" fontId="0" fillId="0" borderId="0" xfId="0" applyAlignment="1">
      <alignment horizontal="center"/>
    </xf>
    <xf numFmtId="0" fontId="0" fillId="0" borderId="0" xfId="0" applyAlignment="1">
      <alignment horizontal="center" vertical="center"/>
    </xf>
    <xf numFmtId="0" fontId="9" fillId="0" borderId="0" xfId="0" applyFont="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xf>
    <xf numFmtId="0" fontId="29" fillId="0" borderId="0" xfId="0" applyFont="1"/>
    <xf numFmtId="0" fontId="3" fillId="0" borderId="0" xfId="0" applyFont="1" applyAlignment="1">
      <alignment horizontal="center"/>
    </xf>
    <xf numFmtId="0" fontId="5" fillId="0" borderId="0" xfId="0" applyFont="1" applyAlignment="1">
      <alignment horizontal="center" vertical="center"/>
    </xf>
    <xf numFmtId="0" fontId="10" fillId="0" borderId="0" xfId="0" applyFont="1" applyAlignment="1">
      <alignment horizontal="right" vertical="center"/>
    </xf>
    <xf numFmtId="0" fontId="10" fillId="0" borderId="0" xfId="0" applyFont="1" applyAlignment="1">
      <alignment horizontal="right"/>
    </xf>
    <xf numFmtId="0" fontId="11" fillId="0" borderId="0" xfId="0" applyFont="1"/>
    <xf numFmtId="0" fontId="12" fillId="0" borderId="0" xfId="0" applyFont="1" applyAlignment="1">
      <alignment wrapText="1"/>
    </xf>
    <xf numFmtId="0" fontId="3" fillId="0" borderId="1" xfId="0" applyFont="1" applyBorder="1" applyAlignment="1">
      <alignment horizontal="center" vertical="center"/>
    </xf>
    <xf numFmtId="0" fontId="9" fillId="0" borderId="0" xfId="0" applyFont="1" applyAlignment="1">
      <alignment horizontal="right"/>
    </xf>
    <xf numFmtId="0" fontId="9" fillId="36" borderId="9" xfId="0" applyFont="1" applyFill="1" applyBorder="1"/>
    <xf numFmtId="0" fontId="9" fillId="36" borderId="10" xfId="0" applyFont="1" applyFill="1" applyBorder="1"/>
    <xf numFmtId="0" fontId="3" fillId="0" borderId="11" xfId="0" applyFont="1" applyBorder="1"/>
    <xf numFmtId="0" fontId="9" fillId="36" borderId="10" xfId="0" applyFont="1" applyFill="1" applyBorder="1" applyAlignment="1">
      <alignment horizontal="center"/>
    </xf>
    <xf numFmtId="0" fontId="9" fillId="36" borderId="12" xfId="0" applyFont="1" applyFill="1" applyBorder="1" applyAlignment="1">
      <alignment horizontal="center"/>
    </xf>
    <xf numFmtId="0" fontId="9" fillId="0" borderId="0" xfId="0" applyFont="1" applyAlignment="1">
      <alignment horizontal="center"/>
    </xf>
    <xf numFmtId="0" fontId="3" fillId="0" borderId="10" xfId="0" applyFont="1" applyBorder="1"/>
    <xf numFmtId="0" fontId="9" fillId="0" borderId="10" xfId="0" applyFont="1" applyBorder="1" applyAlignment="1">
      <alignment horizontal="center"/>
    </xf>
    <xf numFmtId="0" fontId="9" fillId="0" borderId="13" xfId="0" applyFont="1" applyBorder="1" applyAlignment="1">
      <alignment horizontal="center"/>
    </xf>
    <xf numFmtId="0" fontId="9" fillId="36" borderId="14" xfId="0" applyFont="1" applyFill="1" applyBorder="1"/>
    <xf numFmtId="0" fontId="9" fillId="36" borderId="15" xfId="0" applyFont="1" applyFill="1" applyBorder="1" applyAlignment="1">
      <alignment horizontal="center"/>
    </xf>
    <xf numFmtId="0" fontId="9" fillId="36" borderId="16" xfId="0" applyFont="1" applyFill="1" applyBorder="1" applyAlignment="1">
      <alignment horizontal="center"/>
    </xf>
    <xf numFmtId="0" fontId="9" fillId="34" borderId="17" xfId="0" applyFont="1" applyFill="1" applyBorder="1"/>
    <xf numFmtId="1" fontId="3" fillId="34" borderId="18" xfId="0" applyNumberFormat="1" applyFont="1" applyFill="1" applyBorder="1" applyAlignment="1">
      <alignment horizontal="center"/>
    </xf>
    <xf numFmtId="1" fontId="3" fillId="0" borderId="0" xfId="0" applyNumberFormat="1" applyFont="1" applyAlignment="1">
      <alignment horizontal="center"/>
    </xf>
    <xf numFmtId="2" fontId="3" fillId="34" borderId="19" xfId="0" applyNumberFormat="1" applyFont="1" applyFill="1" applyBorder="1" applyAlignment="1">
      <alignment horizontal="center"/>
    </xf>
    <xf numFmtId="2" fontId="3" fillId="0" borderId="0" xfId="0" applyNumberFormat="1" applyFont="1" applyAlignment="1">
      <alignment horizontal="center"/>
    </xf>
    <xf numFmtId="0" fontId="9" fillId="35" borderId="17" xfId="0" applyFont="1" applyFill="1" applyBorder="1"/>
    <xf numFmtId="1" fontId="3" fillId="35" borderId="18" xfId="0" applyNumberFormat="1" applyFont="1" applyFill="1" applyBorder="1" applyAlignment="1">
      <alignment horizontal="center"/>
    </xf>
    <xf numFmtId="2" fontId="3" fillId="35" borderId="19" xfId="0" applyNumberFormat="1" applyFont="1" applyFill="1" applyBorder="1" applyAlignment="1">
      <alignment horizontal="center"/>
    </xf>
    <xf numFmtId="0" fontId="9" fillId="36" borderId="23" xfId="0" applyFont="1" applyFill="1" applyBorder="1"/>
    <xf numFmtId="0" fontId="3" fillId="0" borderId="2" xfId="0" applyFont="1" applyBorder="1" applyAlignment="1">
      <alignment horizontal="center"/>
    </xf>
    <xf numFmtId="0" fontId="3" fillId="0" borderId="2" xfId="0" applyFont="1" applyBorder="1" applyAlignment="1">
      <alignment horizontal="center" vertical="center"/>
    </xf>
    <xf numFmtId="0" fontId="3" fillId="2" borderId="27"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6"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28" xfId="0" applyFont="1" applyBorder="1" applyAlignment="1">
      <alignment horizontal="center" vertical="center"/>
    </xf>
    <xf numFmtId="0" fontId="3" fillId="0" borderId="5" xfId="0" applyFont="1" applyBorder="1" applyAlignment="1">
      <alignment horizontal="center"/>
    </xf>
    <xf numFmtId="0" fontId="9" fillId="2" borderId="2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3" fillId="0" borderId="5" xfId="0" applyFont="1" applyBorder="1" applyAlignment="1">
      <alignment horizontal="center" vertical="center"/>
    </xf>
    <xf numFmtId="0" fontId="7" fillId="0" borderId="32" xfId="0" applyFont="1" applyBorder="1" applyAlignment="1">
      <alignment horizontal="left" vertical="center"/>
    </xf>
    <xf numFmtId="0" fontId="5" fillId="0" borderId="32" xfId="0" applyFont="1" applyBorder="1" applyAlignment="1">
      <alignment horizontal="left" vertical="center"/>
    </xf>
    <xf numFmtId="0" fontId="3" fillId="0" borderId="32" xfId="0" applyFont="1" applyBorder="1"/>
    <xf numFmtId="0" fontId="9" fillId="2" borderId="11" xfId="0" applyFont="1" applyFill="1" applyBorder="1" applyAlignment="1">
      <alignment horizontal="center" vertical="center" wrapText="1"/>
    </xf>
    <xf numFmtId="0" fontId="29" fillId="0" borderId="32" xfId="0" applyFont="1" applyBorder="1"/>
    <xf numFmtId="0" fontId="0" fillId="0" borderId="32" xfId="0" applyBorder="1" applyAlignment="1">
      <alignment horizontal="center" vertical="center"/>
    </xf>
    <xf numFmtId="0" fontId="5" fillId="0" borderId="32" xfId="0" applyFont="1" applyBorder="1" applyAlignment="1">
      <alignment horizontal="center" vertical="center"/>
    </xf>
    <xf numFmtId="0" fontId="3" fillId="0" borderId="0" xfId="0" applyFont="1" applyAlignment="1">
      <alignment horizontal="left" vertical="center"/>
    </xf>
    <xf numFmtId="0" fontId="9" fillId="0" borderId="0" xfId="0" applyFont="1" applyAlignment="1">
      <alignment horizontal="left" vertical="center" wrapText="1"/>
    </xf>
    <xf numFmtId="0" fontId="32" fillId="0" borderId="0" xfId="0" applyFont="1" applyAlignment="1">
      <alignment horizontal="left" vertical="center"/>
    </xf>
    <xf numFmtId="14" fontId="34" fillId="0" borderId="0" xfId="0" applyNumberFormat="1" applyFont="1" applyAlignment="1">
      <alignment horizontal="left" vertical="center"/>
    </xf>
    <xf numFmtId="0" fontId="33" fillId="0" borderId="0" xfId="0" applyFont="1" applyAlignment="1">
      <alignment horizontal="left" vertical="center"/>
    </xf>
    <xf numFmtId="0" fontId="32" fillId="0" borderId="0" xfId="0" applyFont="1" applyAlignment="1">
      <alignment horizontal="center" vertical="center"/>
    </xf>
    <xf numFmtId="49" fontId="9"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31"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49" fontId="4" fillId="0" borderId="0" xfId="0" applyNumberFormat="1" applyFont="1" applyAlignment="1">
      <alignment horizontal="left" vertical="center" wrapText="1"/>
    </xf>
    <xf numFmtId="0" fontId="3" fillId="0" borderId="0" xfId="0" applyFont="1" applyAlignment="1">
      <alignment horizontal="center" vertical="center" wrapText="1"/>
    </xf>
    <xf numFmtId="2" fontId="3" fillId="0" borderId="0" xfId="0" applyNumberFormat="1" applyFont="1" applyAlignment="1">
      <alignment horizontal="center" vertical="center" wrapText="1"/>
    </xf>
    <xf numFmtId="2" fontId="9" fillId="0" borderId="0" xfId="0" applyNumberFormat="1" applyFont="1" applyAlignment="1">
      <alignment horizontal="center" vertical="center" wrapText="1"/>
    </xf>
    <xf numFmtId="3" fontId="9" fillId="0" borderId="0" xfId="0" applyNumberFormat="1" applyFont="1" applyAlignment="1">
      <alignment horizontal="center" vertical="center" wrapText="1"/>
    </xf>
    <xf numFmtId="1" fontId="3" fillId="0" borderId="1" xfId="0" applyNumberFormat="1" applyFont="1" applyBorder="1" applyAlignment="1">
      <alignment horizontal="center"/>
    </xf>
    <xf numFmtId="49" fontId="3" fillId="0" borderId="6" xfId="0" applyNumberFormat="1" applyFont="1" applyBorder="1" applyAlignment="1">
      <alignment vertical="center" wrapText="1"/>
    </xf>
    <xf numFmtId="49" fontId="3" fillId="0" borderId="0" xfId="0" applyNumberFormat="1" applyFont="1" applyAlignment="1">
      <alignment vertical="center" wrapText="1"/>
    </xf>
    <xf numFmtId="0" fontId="4" fillId="0" borderId="0" xfId="0" applyFont="1" applyAlignment="1">
      <alignment horizontal="left" vertical="center" wrapText="1"/>
    </xf>
    <xf numFmtId="0" fontId="32" fillId="0" borderId="0" xfId="0" applyFont="1" applyAlignment="1">
      <alignment vertical="center"/>
    </xf>
    <xf numFmtId="1" fontId="3" fillId="0" borderId="24" xfId="0" applyNumberFormat="1" applyFont="1" applyBorder="1" applyAlignment="1">
      <alignment horizontal="center"/>
    </xf>
    <xf numFmtId="2" fontId="3" fillId="0" borderId="25" xfId="0" applyNumberFormat="1" applyFont="1" applyBorder="1" applyAlignment="1">
      <alignment horizontal="center"/>
    </xf>
    <xf numFmtId="0" fontId="5" fillId="0" borderId="0" xfId="0" applyFont="1" applyAlignment="1">
      <alignment vertical="center"/>
    </xf>
    <xf numFmtId="0" fontId="0" fillId="0" borderId="0" xfId="0" applyAlignment="1">
      <alignment vertical="center"/>
    </xf>
    <xf numFmtId="0" fontId="6" fillId="0" borderId="0" xfId="0" applyFont="1" applyAlignment="1">
      <alignment horizontal="center" vertical="center"/>
    </xf>
    <xf numFmtId="0" fontId="9" fillId="36" borderId="9" xfId="0" applyFont="1" applyFill="1" applyBorder="1" applyAlignment="1">
      <alignment horizontal="left"/>
    </xf>
    <xf numFmtId="0" fontId="7" fillId="37" borderId="14" xfId="0" applyFont="1" applyFill="1" applyBorder="1" applyAlignment="1">
      <alignment horizontal="left" vertical="center"/>
    </xf>
    <xf numFmtId="0" fontId="7" fillId="37" borderId="13" xfId="0" applyFont="1" applyFill="1" applyBorder="1" applyAlignment="1">
      <alignment horizontal="left" vertical="center"/>
    </xf>
    <xf numFmtId="0" fontId="3" fillId="37" borderId="13" xfId="0" applyFont="1" applyFill="1" applyBorder="1" applyAlignment="1">
      <alignment horizontal="center"/>
    </xf>
    <xf numFmtId="0" fontId="5" fillId="37" borderId="13" xfId="0" applyFont="1" applyFill="1" applyBorder="1" applyAlignment="1">
      <alignment horizontal="center" vertical="center"/>
    </xf>
    <xf numFmtId="0" fontId="3" fillId="37" borderId="15" xfId="0" applyFont="1" applyFill="1" applyBorder="1" applyAlignment="1">
      <alignment horizontal="center"/>
    </xf>
    <xf numFmtId="0" fontId="7" fillId="37" borderId="31" xfId="0" applyFont="1" applyFill="1" applyBorder="1" applyAlignment="1" applyProtection="1">
      <alignment horizontal="left" vertical="center"/>
      <protection locked="0"/>
    </xf>
    <xf numFmtId="0" fontId="3" fillId="37" borderId="32" xfId="0" applyFont="1" applyFill="1" applyBorder="1"/>
    <xf numFmtId="0" fontId="7" fillId="37" borderId="32" xfId="0" applyFont="1" applyFill="1" applyBorder="1" applyAlignment="1" applyProtection="1">
      <alignment horizontal="left" vertical="center"/>
      <protection locked="0"/>
    </xf>
    <xf numFmtId="0" fontId="5" fillId="37" borderId="32" xfId="0" applyFont="1" applyFill="1" applyBorder="1" applyAlignment="1">
      <alignment horizontal="center" vertical="center"/>
    </xf>
    <xf numFmtId="0" fontId="5" fillId="37" borderId="32" xfId="0" applyFont="1" applyFill="1" applyBorder="1" applyAlignment="1">
      <alignment horizontal="left" vertical="center"/>
    </xf>
    <xf numFmtId="0" fontId="3" fillId="37" borderId="35" xfId="0" applyFont="1" applyFill="1" applyBorder="1" applyAlignment="1">
      <alignment horizontal="center"/>
    </xf>
    <xf numFmtId="0" fontId="7" fillId="37" borderId="32" xfId="0" applyFont="1" applyFill="1" applyBorder="1" applyAlignment="1">
      <alignment vertical="center"/>
    </xf>
    <xf numFmtId="0" fontId="8" fillId="37" borderId="13" xfId="0" applyFont="1" applyFill="1" applyBorder="1" applyAlignment="1">
      <alignment horizontal="left" vertical="center"/>
    </xf>
    <xf numFmtId="0" fontId="6" fillId="37" borderId="13" xfId="0" applyFont="1" applyFill="1" applyBorder="1" applyAlignment="1">
      <alignment horizontal="left" vertical="center"/>
    </xf>
    <xf numFmtId="0" fontId="3" fillId="37" borderId="13" xfId="0" applyFont="1" applyFill="1" applyBorder="1"/>
    <xf numFmtId="14" fontId="8" fillId="37" borderId="13" xfId="0" applyNumberFormat="1" applyFont="1" applyFill="1" applyBorder="1" applyAlignment="1">
      <alignment vertical="center"/>
    </xf>
    <xf numFmtId="0" fontId="7" fillId="37" borderId="32" xfId="0" applyFont="1" applyFill="1" applyBorder="1" applyAlignment="1">
      <alignment horizontal="left" vertical="center"/>
    </xf>
    <xf numFmtId="0" fontId="0" fillId="37" borderId="13" xfId="0" applyFill="1" applyBorder="1" applyAlignment="1">
      <alignment horizontal="center" vertical="center"/>
    </xf>
    <xf numFmtId="0" fontId="6" fillId="37" borderId="13" xfId="0" applyFont="1" applyFill="1" applyBorder="1" applyAlignment="1">
      <alignment horizontal="center" vertical="center"/>
    </xf>
    <xf numFmtId="0" fontId="0" fillId="37" borderId="15" xfId="0" applyFill="1" applyBorder="1" applyAlignment="1">
      <alignment horizontal="center" vertical="center"/>
    </xf>
    <xf numFmtId="0" fontId="0" fillId="37" borderId="13" xfId="0" applyFill="1" applyBorder="1"/>
    <xf numFmtId="0" fontId="0" fillId="37" borderId="13" xfId="0" applyFill="1" applyBorder="1" applyAlignment="1">
      <alignment horizontal="center"/>
    </xf>
    <xf numFmtId="0" fontId="0" fillId="37" borderId="15" xfId="0" applyFill="1" applyBorder="1"/>
    <xf numFmtId="0" fontId="0" fillId="37" borderId="32" xfId="0" applyFill="1" applyBorder="1" applyAlignment="1">
      <alignment horizontal="center"/>
    </xf>
    <xf numFmtId="0" fontId="0" fillId="0" borderId="1" xfId="0" applyBorder="1"/>
    <xf numFmtId="0" fontId="9" fillId="36" borderId="1" xfId="0" applyFont="1" applyFill="1" applyBorder="1" applyAlignment="1">
      <alignment horizontal="center" vertical="center" wrapText="1"/>
    </xf>
    <xf numFmtId="49" fontId="39" fillId="0" borderId="1" xfId="0" applyNumberFormat="1" applyFont="1" applyBorder="1" applyAlignment="1">
      <alignment horizontal="center"/>
    </xf>
    <xf numFmtId="0" fontId="3" fillId="0" borderId="1" xfId="0" applyFont="1" applyBorder="1"/>
    <xf numFmtId="0" fontId="3" fillId="0" borderId="0" xfId="0" applyFont="1" applyAlignment="1">
      <alignment horizontal="center" vertical="center"/>
    </xf>
    <xf numFmtId="2" fontId="9" fillId="0" borderId="3" xfId="0" applyNumberFormat="1" applyFont="1" applyBorder="1" applyAlignment="1">
      <alignment horizontal="center" vertical="center" wrapText="1"/>
    </xf>
    <xf numFmtId="1" fontId="3" fillId="0" borderId="47" xfId="0" applyNumberFormat="1" applyFont="1" applyBorder="1" applyAlignment="1">
      <alignment horizontal="center"/>
    </xf>
    <xf numFmtId="49" fontId="3" fillId="0" borderId="3"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49"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9" fillId="2" borderId="9" xfId="0" applyFont="1" applyFill="1" applyBorder="1" applyAlignment="1">
      <alignment horizontal="center" vertical="center" wrapText="1"/>
    </xf>
    <xf numFmtId="49" fontId="3" fillId="0" borderId="8" xfId="0" applyNumberFormat="1" applyFont="1" applyBorder="1" applyAlignment="1">
      <alignment horizontal="center" vertical="center"/>
    </xf>
    <xf numFmtId="0" fontId="3" fillId="0" borderId="8" xfId="0" applyFont="1" applyBorder="1" applyAlignment="1">
      <alignment horizontal="center" vertical="center"/>
    </xf>
    <xf numFmtId="0" fontId="9" fillId="2" borderId="11" xfId="0" applyFont="1" applyFill="1" applyBorder="1" applyAlignment="1">
      <alignment horizontal="center" vertical="center"/>
    </xf>
    <xf numFmtId="49" fontId="3" fillId="0" borderId="29" xfId="0" applyNumberFormat="1" applyFont="1" applyBorder="1" applyAlignment="1">
      <alignment horizontal="center"/>
    </xf>
    <xf numFmtId="49" fontId="3" fillId="0" borderId="50" xfId="0" applyNumberFormat="1" applyFont="1" applyBorder="1" applyAlignment="1">
      <alignment horizontal="center"/>
    </xf>
    <xf numFmtId="0" fontId="3" fillId="0" borderId="30" xfId="0" applyFont="1" applyBorder="1" applyAlignment="1">
      <alignment horizontal="center"/>
    </xf>
    <xf numFmtId="0" fontId="3" fillId="0" borderId="30" xfId="0" applyFont="1" applyBorder="1" applyAlignment="1">
      <alignment horizontal="center" vertical="center"/>
    </xf>
    <xf numFmtId="0" fontId="3" fillId="0" borderId="51" xfId="0" applyFont="1" applyBorder="1" applyAlignment="1">
      <alignment horizontal="center" vertical="center"/>
    </xf>
    <xf numFmtId="14" fontId="7" fillId="37" borderId="32" xfId="0" applyNumberFormat="1" applyFont="1" applyFill="1" applyBorder="1" applyAlignment="1">
      <alignment horizontal="right" vertical="center"/>
    </xf>
    <xf numFmtId="0" fontId="6" fillId="0" borderId="0" xfId="0" applyFont="1" applyAlignment="1">
      <alignment vertical="center"/>
    </xf>
    <xf numFmtId="0" fontId="7" fillId="37" borderId="32" xfId="0" applyFont="1" applyFill="1" applyBorder="1" applyAlignment="1">
      <alignment horizontal="right" vertical="center"/>
    </xf>
    <xf numFmtId="0" fontId="0" fillId="0" borderId="32" xfId="0" applyBorder="1"/>
    <xf numFmtId="0" fontId="0" fillId="0" borderId="32" xfId="0" applyBorder="1" applyAlignment="1">
      <alignment horizontal="center"/>
    </xf>
    <xf numFmtId="0" fontId="9" fillId="0" borderId="1" xfId="0" applyFont="1" applyBorder="1" applyAlignment="1">
      <alignment horizontal="center" vertical="center" wrapText="1"/>
    </xf>
    <xf numFmtId="3" fontId="9" fillId="0" borderId="4" xfId="0" applyNumberFormat="1" applyFont="1" applyBorder="1" applyAlignment="1">
      <alignment horizontal="center" vertical="center" wrapText="1"/>
    </xf>
    <xf numFmtId="49" fontId="0" fillId="0" borderId="3" xfId="0" applyNumberFormat="1" applyBorder="1" applyAlignment="1">
      <alignment horizontal="center"/>
    </xf>
    <xf numFmtId="0" fontId="9" fillId="36" borderId="18" xfId="0" applyFont="1" applyFill="1" applyBorder="1" applyAlignment="1">
      <alignment horizontal="center" vertical="center" wrapText="1"/>
    </xf>
    <xf numFmtId="0" fontId="0" fillId="0" borderId="17" xfId="0" applyBorder="1"/>
    <xf numFmtId="0" fontId="0" fillId="0" borderId="18" xfId="0" applyBorder="1"/>
    <xf numFmtId="0" fontId="0" fillId="0" borderId="23" xfId="0" applyBorder="1"/>
    <xf numFmtId="0" fontId="0" fillId="0" borderId="5" xfId="0" applyBorder="1"/>
    <xf numFmtId="0" fontId="0" fillId="0" borderId="24" xfId="0" applyBorder="1"/>
    <xf numFmtId="0" fontId="0" fillId="0" borderId="29" xfId="0" applyBorder="1"/>
    <xf numFmtId="0" fontId="0" fillId="0" borderId="2" xfId="0" applyBorder="1"/>
    <xf numFmtId="0" fontId="0" fillId="0" borderId="28" xfId="0" applyBorder="1"/>
    <xf numFmtId="49" fontId="0" fillId="0" borderId="7" xfId="0" applyNumberFormat="1" applyBorder="1" applyAlignment="1">
      <alignment horizontal="center"/>
    </xf>
    <xf numFmtId="0" fontId="0" fillId="0" borderId="3" xfId="0" applyBorder="1"/>
    <xf numFmtId="0" fontId="9" fillId="36" borderId="17" xfId="0" applyFont="1" applyFill="1" applyBorder="1" applyAlignment="1">
      <alignment horizontal="center" vertical="center" wrapText="1"/>
    </xf>
    <xf numFmtId="0" fontId="0" fillId="0" borderId="7" xfId="0" applyBorder="1"/>
    <xf numFmtId="0" fontId="42" fillId="36" borderId="23" xfId="0" applyFont="1" applyFill="1" applyBorder="1" applyAlignment="1">
      <alignment vertical="center" wrapText="1"/>
    </xf>
    <xf numFmtId="0" fontId="3" fillId="0" borderId="48" xfId="0" applyFont="1" applyBorder="1" applyAlignment="1">
      <alignment horizontal="center"/>
    </xf>
    <xf numFmtId="0" fontId="3" fillId="0" borderId="48" xfId="0" applyFont="1" applyBorder="1" applyAlignment="1">
      <alignment horizontal="center" vertical="center"/>
    </xf>
    <xf numFmtId="0" fontId="3" fillId="0" borderId="53" xfId="0" applyFont="1" applyBorder="1" applyAlignment="1">
      <alignment horizontal="center" vertical="center"/>
    </xf>
    <xf numFmtId="0" fontId="3" fillId="0" borderId="18" xfId="0" applyFont="1" applyBorder="1" applyAlignment="1">
      <alignment horizontal="center" vertical="center"/>
    </xf>
    <xf numFmtId="0" fontId="3" fillId="0" borderId="24" xfId="0" applyFont="1" applyBorder="1" applyAlignment="1">
      <alignment horizontal="center" vertical="center"/>
    </xf>
    <xf numFmtId="49" fontId="3" fillId="0" borderId="54" xfId="0" applyNumberFormat="1" applyFont="1" applyBorder="1" applyAlignment="1">
      <alignment horizontal="center"/>
    </xf>
    <xf numFmtId="49" fontId="3" fillId="0" borderId="17" xfId="0" applyNumberFormat="1" applyFont="1" applyBorder="1" applyAlignment="1">
      <alignment horizontal="center"/>
    </xf>
    <xf numFmtId="49" fontId="3" fillId="0" borderId="23" xfId="0" applyNumberFormat="1" applyFont="1" applyBorder="1" applyAlignment="1">
      <alignment horizontal="center"/>
    </xf>
    <xf numFmtId="14" fontId="10" fillId="0" borderId="0" xfId="0" applyNumberFormat="1" applyFont="1" applyAlignment="1">
      <alignment vertical="center"/>
    </xf>
    <xf numFmtId="0" fontId="10" fillId="0" borderId="0" xfId="0" applyFont="1" applyAlignment="1" applyProtection="1">
      <alignment horizontal="center" vertical="center"/>
      <protection locked="0"/>
    </xf>
    <xf numFmtId="14" fontId="10" fillId="0" borderId="0" xfId="0" applyNumberFormat="1" applyFont="1" applyAlignment="1" applyProtection="1">
      <alignment horizontal="center" vertical="center"/>
      <protection locked="0"/>
    </xf>
    <xf numFmtId="4" fontId="3" fillId="0" borderId="1" xfId="0" applyNumberFormat="1" applyFont="1" applyBorder="1" applyAlignment="1">
      <alignment horizontal="center" vertical="center"/>
    </xf>
    <xf numFmtId="4" fontId="3" fillId="0" borderId="48" xfId="0" applyNumberFormat="1" applyFont="1" applyBorder="1" applyAlignment="1">
      <alignment horizontal="center" vertical="center"/>
    </xf>
    <xf numFmtId="4" fontId="3" fillId="0" borderId="5" xfId="0" applyNumberFormat="1" applyFont="1" applyBorder="1" applyAlignment="1">
      <alignment horizontal="center" vertical="center"/>
    </xf>
    <xf numFmtId="0" fontId="3" fillId="0" borderId="28" xfId="0" applyFont="1" applyBorder="1" applyAlignment="1">
      <alignment horizontal="center"/>
    </xf>
    <xf numFmtId="0" fontId="3" fillId="0" borderId="51" xfId="0" applyFont="1" applyBorder="1" applyAlignment="1">
      <alignment horizontal="center"/>
    </xf>
    <xf numFmtId="14" fontId="7" fillId="37" borderId="35" xfId="0" applyNumberFormat="1" applyFont="1" applyFill="1" applyBorder="1" applyAlignment="1">
      <alignment horizontal="center" vertical="center"/>
    </xf>
    <xf numFmtId="0" fontId="9" fillId="38" borderId="1" xfId="0" applyFont="1" applyFill="1" applyBorder="1" applyAlignment="1">
      <alignment horizontal="center" vertical="center" wrapText="1"/>
    </xf>
    <xf numFmtId="0" fontId="10" fillId="38" borderId="1" xfId="0" applyFont="1" applyFill="1" applyBorder="1" applyAlignment="1">
      <alignment horizontal="center" vertical="center" wrapText="1"/>
    </xf>
    <xf numFmtId="0" fontId="10" fillId="38" borderId="1" xfId="0" applyFont="1" applyFill="1" applyBorder="1" applyAlignment="1">
      <alignment vertical="center" wrapText="1"/>
    </xf>
    <xf numFmtId="0" fontId="36" fillId="0" borderId="0" xfId="0" applyFont="1" applyAlignment="1">
      <alignment horizontal="left" vertical="center"/>
    </xf>
    <xf numFmtId="0" fontId="37" fillId="0" borderId="0" xfId="0" applyFont="1" applyAlignment="1">
      <alignment horizontal="left" vertical="center"/>
    </xf>
    <xf numFmtId="0" fontId="3"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45" fillId="0" borderId="0" xfId="0" applyFont="1" applyAlignment="1">
      <alignment vertical="center"/>
    </xf>
    <xf numFmtId="49" fontId="9" fillId="0" borderId="3" xfId="0" applyNumberFormat="1" applyFont="1" applyBorder="1" applyAlignment="1">
      <alignment horizontal="center" vertical="center" wrapText="1"/>
    </xf>
    <xf numFmtId="0" fontId="0" fillId="39" borderId="1" xfId="0" applyFill="1" applyBorder="1"/>
    <xf numFmtId="0" fontId="0" fillId="39" borderId="0" xfId="0" applyFill="1"/>
    <xf numFmtId="0" fontId="0" fillId="40" borderId="1" xfId="0" applyFill="1" applyBorder="1"/>
    <xf numFmtId="0" fontId="0" fillId="40" borderId="0" xfId="0" applyFill="1"/>
    <xf numFmtId="0" fontId="50" fillId="41" borderId="31" xfId="0" applyFont="1" applyFill="1" applyBorder="1" applyAlignment="1" applyProtection="1">
      <alignment horizontal="left" vertical="center"/>
      <protection locked="0"/>
    </xf>
    <xf numFmtId="0" fontId="51" fillId="41" borderId="32" xfId="0" applyFont="1" applyFill="1" applyBorder="1"/>
    <xf numFmtId="0" fontId="50" fillId="41" borderId="32" xfId="0" applyFont="1" applyFill="1" applyBorder="1" applyAlignment="1" applyProtection="1">
      <alignment horizontal="left" vertical="center"/>
      <protection locked="0"/>
    </xf>
    <xf numFmtId="0" fontId="52" fillId="41" borderId="32" xfId="0" applyFont="1" applyFill="1" applyBorder="1" applyAlignment="1">
      <alignment horizontal="center" vertical="center"/>
    </xf>
    <xf numFmtId="0" fontId="50" fillId="41" borderId="32" xfId="0" applyFont="1" applyFill="1" applyBorder="1" applyAlignment="1">
      <alignment vertical="center"/>
    </xf>
    <xf numFmtId="0" fontId="50" fillId="41" borderId="32" xfId="0" applyFont="1" applyFill="1" applyBorder="1" applyAlignment="1">
      <alignment horizontal="right" vertical="center"/>
    </xf>
    <xf numFmtId="14" fontId="50" fillId="41" borderId="32" xfId="0" applyNumberFormat="1" applyFont="1" applyFill="1" applyBorder="1" applyAlignment="1">
      <alignment horizontal="center" vertical="center"/>
    </xf>
    <xf numFmtId="0" fontId="36" fillId="42" borderId="27" xfId="0" applyFont="1" applyFill="1" applyBorder="1" applyAlignment="1">
      <alignment horizontal="center" vertical="center" wrapText="1"/>
    </xf>
    <xf numFmtId="0" fontId="36" fillId="42" borderId="26" xfId="0" applyFont="1" applyFill="1" applyBorder="1" applyAlignment="1">
      <alignment horizontal="center" vertical="center" wrapText="1"/>
    </xf>
    <xf numFmtId="0" fontId="9" fillId="43" borderId="11" xfId="0" applyFont="1" applyFill="1" applyBorder="1" applyAlignment="1">
      <alignment horizontal="center" vertical="center" wrapText="1"/>
    </xf>
    <xf numFmtId="0" fontId="9" fillId="43" borderId="26" xfId="0" applyFont="1" applyFill="1" applyBorder="1" applyAlignment="1">
      <alignment horizontal="center" vertical="center" wrapText="1"/>
    </xf>
    <xf numFmtId="0" fontId="4" fillId="43" borderId="3" xfId="0" applyFont="1" applyFill="1" applyBorder="1" applyAlignment="1">
      <alignment horizontal="left"/>
    </xf>
    <xf numFmtId="1" fontId="9" fillId="43" borderId="1" xfId="0" applyNumberFormat="1" applyFont="1" applyFill="1" applyBorder="1" applyAlignment="1">
      <alignment horizontal="center" vertical="center"/>
    </xf>
    <xf numFmtId="3" fontId="9" fillId="43" borderId="1" xfId="0" applyNumberFormat="1" applyFont="1" applyFill="1" applyBorder="1" applyAlignment="1">
      <alignment horizontal="center" vertical="center" wrapText="1"/>
    </xf>
    <xf numFmtId="1" fontId="9" fillId="43" borderId="1" xfId="0" applyNumberFormat="1" applyFont="1" applyFill="1" applyBorder="1" applyAlignment="1">
      <alignment horizontal="center" vertical="center" wrapText="1"/>
    </xf>
    <xf numFmtId="0" fontId="3" fillId="44" borderId="1" xfId="0" applyFont="1" applyFill="1" applyBorder="1" applyAlignment="1">
      <alignment horizontal="center" vertical="center"/>
    </xf>
    <xf numFmtId="49" fontId="9" fillId="44" borderId="1" xfId="0" applyNumberFormat="1" applyFont="1" applyFill="1" applyBorder="1" applyAlignment="1">
      <alignment horizontal="center" vertical="center" wrapText="1"/>
    </xf>
    <xf numFmtId="0" fontId="3" fillId="44" borderId="1" xfId="0" applyFont="1" applyFill="1" applyBorder="1" applyAlignment="1">
      <alignment horizontal="center"/>
    </xf>
    <xf numFmtId="0" fontId="9" fillId="45" borderId="20" xfId="0" applyFont="1" applyFill="1" applyBorder="1"/>
    <xf numFmtId="1" fontId="3" fillId="45" borderId="21" xfId="0" applyNumberFormat="1" applyFont="1" applyFill="1" applyBorder="1" applyAlignment="1">
      <alignment horizontal="center"/>
    </xf>
    <xf numFmtId="2" fontId="3" fillId="45" borderId="22" xfId="0" applyNumberFormat="1" applyFont="1" applyFill="1" applyBorder="1" applyAlignment="1">
      <alignment horizontal="center"/>
    </xf>
    <xf numFmtId="0" fontId="9" fillId="43" borderId="1" xfId="0" applyFont="1" applyFill="1" applyBorder="1" applyAlignment="1">
      <alignment horizontal="center" vertical="center" wrapText="1"/>
    </xf>
    <xf numFmtId="0" fontId="36" fillId="46" borderId="1" xfId="0" applyFont="1" applyFill="1" applyBorder="1" applyAlignment="1">
      <alignment horizontal="center" vertical="center"/>
    </xf>
    <xf numFmtId="0" fontId="51" fillId="46" borderId="1" xfId="0" applyFont="1" applyFill="1" applyBorder="1"/>
    <xf numFmtId="0" fontId="51" fillId="46" borderId="1" xfId="0" applyFont="1" applyFill="1" applyBorder="1" applyAlignment="1">
      <alignment vertical="center" wrapText="1"/>
    </xf>
    <xf numFmtId="0" fontId="51" fillId="46" borderId="1" xfId="0" applyFont="1" applyFill="1" applyBorder="1" applyAlignment="1">
      <alignment horizontal="center" vertical="center" wrapText="1"/>
    </xf>
    <xf numFmtId="0" fontId="53" fillId="46" borderId="1" xfId="0" applyFont="1" applyFill="1" applyBorder="1" applyAlignment="1">
      <alignment horizontal="center" vertical="center"/>
    </xf>
    <xf numFmtId="0" fontId="51" fillId="46" borderId="1" xfId="0" applyFont="1" applyFill="1" applyBorder="1" applyAlignment="1">
      <alignment horizontal="center"/>
    </xf>
    <xf numFmtId="0" fontId="51" fillId="46" borderId="1" xfId="0" applyFont="1" applyFill="1" applyBorder="1" applyAlignment="1">
      <alignment horizontal="center" vertical="center"/>
    </xf>
    <xf numFmtId="1" fontId="51" fillId="46" borderId="1" xfId="0" applyNumberFormat="1" applyFont="1" applyFill="1" applyBorder="1" applyAlignment="1">
      <alignment horizontal="center" vertical="center"/>
    </xf>
    <xf numFmtId="1" fontId="51" fillId="46" borderId="1" xfId="0" applyNumberFormat="1" applyFont="1" applyFill="1" applyBorder="1" applyAlignment="1">
      <alignment horizontal="center"/>
    </xf>
    <xf numFmtId="0" fontId="51" fillId="46" borderId="1" xfId="0" applyFont="1" applyFill="1" applyBorder="1" applyAlignment="1">
      <alignment vertical="center"/>
    </xf>
    <xf numFmtId="0" fontId="51" fillId="46" borderId="1" xfId="0" applyFont="1" applyFill="1" applyBorder="1" applyAlignment="1">
      <alignment horizontal="center" wrapText="1"/>
    </xf>
    <xf numFmtId="49" fontId="51" fillId="46" borderId="1" xfId="0" applyNumberFormat="1" applyFont="1" applyFill="1" applyBorder="1"/>
    <xf numFmtId="0" fontId="0" fillId="0" borderId="0" xfId="0" applyAlignment="1">
      <alignment horizontal="center" vertical="center" wrapText="1"/>
    </xf>
    <xf numFmtId="0" fontId="51" fillId="48" borderId="1" xfId="0" applyFont="1" applyFill="1" applyBorder="1"/>
    <xf numFmtId="0" fontId="51" fillId="48" borderId="1" xfId="0" applyFont="1" applyFill="1" applyBorder="1" applyAlignment="1">
      <alignment horizontal="left"/>
    </xf>
    <xf numFmtId="0" fontId="51" fillId="48" borderId="1" xfId="0" applyFont="1" applyFill="1" applyBorder="1" applyAlignment="1">
      <alignment horizontal="center" vertical="center"/>
    </xf>
    <xf numFmtId="0" fontId="53" fillId="48" borderId="1" xfId="0" applyFont="1" applyFill="1" applyBorder="1" applyAlignment="1">
      <alignment horizontal="center" vertical="center"/>
    </xf>
    <xf numFmtId="1" fontId="51" fillId="48" borderId="1" xfId="0" applyNumberFormat="1" applyFont="1" applyFill="1" applyBorder="1" applyAlignment="1">
      <alignment horizontal="center" vertical="center"/>
    </xf>
    <xf numFmtId="0" fontId="51" fillId="48" borderId="1" xfId="0" applyFont="1" applyFill="1" applyBorder="1" applyAlignment="1">
      <alignment horizontal="center"/>
    </xf>
    <xf numFmtId="0" fontId="51" fillId="47" borderId="1" xfId="0" applyFont="1" applyFill="1" applyBorder="1"/>
    <xf numFmtId="0" fontId="51" fillId="47" borderId="1" xfId="0" applyFont="1" applyFill="1" applyBorder="1" applyAlignment="1">
      <alignment horizontal="center" vertical="center"/>
    </xf>
    <xf numFmtId="0" fontId="53" fillId="47" borderId="1" xfId="0" applyFont="1" applyFill="1" applyBorder="1" applyAlignment="1">
      <alignment horizontal="center" vertical="center"/>
    </xf>
    <xf numFmtId="1" fontId="51" fillId="47" borderId="1" xfId="0" applyNumberFormat="1" applyFont="1" applyFill="1" applyBorder="1" applyAlignment="1">
      <alignment horizontal="center" vertical="center"/>
    </xf>
    <xf numFmtId="0" fontId="51" fillId="49" borderId="1" xfId="0" applyFont="1" applyFill="1" applyBorder="1"/>
    <xf numFmtId="0" fontId="51" fillId="49" borderId="1" xfId="0" applyFont="1" applyFill="1" applyBorder="1" applyAlignment="1">
      <alignment horizontal="center" vertical="center"/>
    </xf>
    <xf numFmtId="0" fontId="53" fillId="49" borderId="1" xfId="0" applyFont="1" applyFill="1" applyBorder="1" applyAlignment="1">
      <alignment horizontal="center" vertical="center"/>
    </xf>
    <xf numFmtId="49" fontId="51" fillId="50" borderId="1" xfId="0" applyNumberFormat="1" applyFont="1" applyFill="1" applyBorder="1"/>
    <xf numFmtId="0" fontId="51" fillId="50" borderId="1" xfId="0" applyFont="1" applyFill="1" applyBorder="1"/>
    <xf numFmtId="0" fontId="51" fillId="50" borderId="1" xfId="0" applyFont="1" applyFill="1" applyBorder="1" applyAlignment="1">
      <alignment horizontal="center"/>
    </xf>
    <xf numFmtId="0" fontId="51" fillId="50" borderId="1" xfId="0" applyFont="1" applyFill="1" applyBorder="1" applyAlignment="1">
      <alignment horizontal="center" vertical="center" wrapText="1"/>
    </xf>
    <xf numFmtId="0" fontId="53" fillId="50" borderId="1" xfId="0" applyFont="1" applyFill="1" applyBorder="1" applyAlignment="1">
      <alignment horizontal="center" vertical="center"/>
    </xf>
    <xf numFmtId="0" fontId="51" fillId="50" borderId="1" xfId="0" applyFont="1" applyFill="1" applyBorder="1" applyAlignment="1">
      <alignment horizontal="center" vertical="center"/>
    </xf>
    <xf numFmtId="1" fontId="51" fillId="50" borderId="1" xfId="0" applyNumberFormat="1" applyFont="1" applyFill="1" applyBorder="1" applyAlignment="1">
      <alignment horizontal="center" vertical="center"/>
    </xf>
    <xf numFmtId="0" fontId="55" fillId="50" borderId="1" xfId="0" applyFont="1" applyFill="1" applyBorder="1" applyAlignment="1">
      <alignment vertical="center" wrapText="1"/>
    </xf>
    <xf numFmtId="0" fontId="51" fillId="50" borderId="1" xfId="0" applyFont="1" applyFill="1" applyBorder="1" applyAlignment="1">
      <alignment vertical="center" wrapText="1"/>
    </xf>
    <xf numFmtId="0" fontId="56" fillId="50" borderId="1" xfId="0" applyFont="1" applyFill="1" applyBorder="1" applyAlignment="1">
      <alignment horizontal="center" vertical="center" wrapText="1"/>
    </xf>
    <xf numFmtId="1" fontId="51" fillId="50" borderId="1" xfId="0" applyNumberFormat="1" applyFont="1" applyFill="1" applyBorder="1" applyAlignment="1">
      <alignment horizontal="center"/>
    </xf>
    <xf numFmtId="1" fontId="0" fillId="39" borderId="1" xfId="0" applyNumberFormat="1" applyFill="1" applyBorder="1"/>
    <xf numFmtId="1" fontId="0" fillId="39" borderId="0" xfId="0" applyNumberFormat="1" applyFill="1"/>
    <xf numFmtId="1" fontId="0" fillId="40" borderId="1" xfId="0" applyNumberFormat="1" applyFill="1" applyBorder="1"/>
    <xf numFmtId="1" fontId="0" fillId="40" borderId="0" xfId="0" applyNumberFormat="1" applyFill="1"/>
    <xf numFmtId="0" fontId="0" fillId="0" borderId="1" xfId="0" applyBorder="1" applyAlignment="1">
      <alignment horizontal="left" vertical="center"/>
    </xf>
    <xf numFmtId="0" fontId="0" fillId="0" borderId="0" xfId="0" applyAlignment="1">
      <alignment horizontal="left" vertical="center"/>
    </xf>
    <xf numFmtId="0" fontId="0" fillId="0" borderId="1" xfId="0" applyBorder="1" applyAlignment="1">
      <alignment horizontal="center"/>
    </xf>
    <xf numFmtId="0" fontId="3" fillId="51" borderId="1" xfId="0" applyFont="1" applyFill="1" applyBorder="1" applyAlignment="1">
      <alignment horizontal="center"/>
    </xf>
    <xf numFmtId="0" fontId="0" fillId="51" borderId="1" xfId="0" applyFill="1" applyBorder="1" applyAlignment="1">
      <alignment horizontal="center"/>
    </xf>
    <xf numFmtId="0" fontId="0" fillId="52" borderId="1" xfId="0" applyFill="1" applyBorder="1" applyAlignment="1">
      <alignment horizontal="center"/>
    </xf>
    <xf numFmtId="0" fontId="3" fillId="52" borderId="1" xfId="0" applyFont="1" applyFill="1" applyBorder="1" applyAlignment="1">
      <alignment horizontal="center"/>
    </xf>
    <xf numFmtId="0" fontId="7" fillId="37" borderId="52" xfId="0" applyFont="1" applyFill="1" applyBorder="1" applyAlignment="1">
      <alignment horizontal="left" vertical="center"/>
    </xf>
    <xf numFmtId="0" fontId="7" fillId="37" borderId="0" xfId="0" applyFont="1" applyFill="1" applyAlignment="1">
      <alignment horizontal="left" vertical="center"/>
    </xf>
    <xf numFmtId="0" fontId="5" fillId="37" borderId="0" xfId="0" applyFont="1" applyFill="1" applyAlignment="1">
      <alignment horizontal="center" vertical="center"/>
    </xf>
    <xf numFmtId="0" fontId="3" fillId="37" borderId="56" xfId="0" applyFont="1" applyFill="1" applyBorder="1" applyAlignment="1">
      <alignment horizontal="center"/>
    </xf>
    <xf numFmtId="0" fontId="57" fillId="37" borderId="0" xfId="0" applyFont="1" applyFill="1" applyAlignment="1">
      <alignment horizontal="left" vertical="center"/>
    </xf>
    <xf numFmtId="17" fontId="7" fillId="37" borderId="32" xfId="0" applyNumberFormat="1" applyFont="1" applyFill="1" applyBorder="1" applyAlignment="1" applyProtection="1">
      <alignment horizontal="left" vertical="center"/>
      <protection locked="0"/>
    </xf>
    <xf numFmtId="0" fontId="6" fillId="0" borderId="0" xfId="0" applyFont="1" applyAlignment="1">
      <alignment horizontal="center" vertical="center"/>
    </xf>
    <xf numFmtId="0" fontId="10" fillId="0" borderId="0" xfId="0" applyFont="1" applyAlignment="1">
      <alignment horizontal="center" vertical="center"/>
    </xf>
    <xf numFmtId="0" fontId="0" fillId="38" borderId="0" xfId="0" applyFill="1" applyAlignment="1">
      <alignment horizontal="center" vertical="center" wrapText="1"/>
    </xf>
    <xf numFmtId="0" fontId="10" fillId="40" borderId="0" xfId="0" applyFont="1" applyFill="1" applyAlignment="1">
      <alignment horizontal="center" vertical="center" wrapText="1"/>
    </xf>
    <xf numFmtId="0" fontId="2" fillId="40" borderId="0" xfId="0" applyFont="1" applyFill="1" applyAlignment="1">
      <alignment horizontal="center" vertical="center"/>
    </xf>
    <xf numFmtId="0" fontId="2" fillId="39" borderId="0" xfId="0" applyFont="1" applyFill="1" applyAlignment="1">
      <alignment horizontal="center" vertical="center" wrapText="1"/>
    </xf>
    <xf numFmtId="0" fontId="9" fillId="43" borderId="1" xfId="0" applyFont="1" applyFill="1" applyBorder="1" applyAlignment="1">
      <alignment horizontal="center" vertical="center" wrapText="1"/>
    </xf>
    <xf numFmtId="0" fontId="5" fillId="0" borderId="0" xfId="0" applyFont="1" applyAlignment="1">
      <alignment horizontal="left" vertical="center"/>
    </xf>
    <xf numFmtId="0" fontId="54" fillId="49" borderId="0" xfId="0" applyFont="1" applyFill="1" applyAlignment="1">
      <alignment horizontal="center" vertical="center"/>
    </xf>
    <xf numFmtId="0" fontId="3" fillId="39" borderId="0" xfId="0" applyFont="1" applyFill="1" applyAlignment="1">
      <alignment horizontal="center" vertical="center" wrapText="1"/>
    </xf>
    <xf numFmtId="0" fontId="54" fillId="47" borderId="0" xfId="0" applyFont="1" applyFill="1" applyAlignment="1">
      <alignment horizontal="center" vertical="center"/>
    </xf>
    <xf numFmtId="0" fontId="54" fillId="48" borderId="0" xfId="0" applyFont="1" applyFill="1" applyAlignment="1">
      <alignment horizontal="center" vertical="center"/>
    </xf>
    <xf numFmtId="0" fontId="0" fillId="39" borderId="0" xfId="0" applyFill="1" applyAlignment="1">
      <alignment horizontal="center" vertical="center" wrapText="1"/>
    </xf>
    <xf numFmtId="0" fontId="54" fillId="46" borderId="0" xfId="0" applyFont="1" applyFill="1" applyAlignment="1">
      <alignment horizontal="center" vertical="center"/>
    </xf>
    <xf numFmtId="0" fontId="54" fillId="50" borderId="0" xfId="0" applyFont="1" applyFill="1" applyAlignment="1">
      <alignment horizontal="center" vertical="center"/>
    </xf>
    <xf numFmtId="0" fontId="7" fillId="37" borderId="14" xfId="0" applyFont="1" applyFill="1" applyBorder="1" applyAlignment="1">
      <alignment horizontal="left" vertical="center"/>
    </xf>
    <xf numFmtId="0" fontId="7" fillId="37" borderId="13" xfId="0" applyFont="1" applyFill="1" applyBorder="1" applyAlignment="1">
      <alignment horizontal="left" vertical="center"/>
    </xf>
    <xf numFmtId="0" fontId="7" fillId="37" borderId="15" xfId="0" applyFont="1" applyFill="1" applyBorder="1" applyAlignment="1">
      <alignment horizontal="left" vertical="center"/>
    </xf>
    <xf numFmtId="0" fontId="9" fillId="36" borderId="53" xfId="0" applyFont="1" applyFill="1" applyBorder="1" applyAlignment="1">
      <alignment horizontal="center" vertical="center" wrapText="1"/>
    </xf>
    <xf numFmtId="0" fontId="9" fillId="36" borderId="18" xfId="0" applyFont="1" applyFill="1" applyBorder="1" applyAlignment="1">
      <alignment horizontal="center" vertical="center" wrapText="1"/>
    </xf>
    <xf numFmtId="0" fontId="9" fillId="36" borderId="24" xfId="0" applyFont="1" applyFill="1" applyBorder="1" applyAlignment="1">
      <alignment horizontal="center" vertical="center" wrapText="1"/>
    </xf>
    <xf numFmtId="0" fontId="9" fillId="36" borderId="14" xfId="0" applyFont="1" applyFill="1" applyBorder="1" applyAlignment="1">
      <alignment horizontal="center" vertical="center" wrapText="1"/>
    </xf>
    <xf numFmtId="0" fontId="9" fillId="36" borderId="52" xfId="0" applyFont="1" applyFill="1" applyBorder="1" applyAlignment="1">
      <alignment horizontal="center" vertical="center" wrapText="1"/>
    </xf>
    <xf numFmtId="0" fontId="9" fillId="36" borderId="31" xfId="0" applyFont="1" applyFill="1" applyBorder="1" applyAlignment="1">
      <alignment horizontal="center" vertical="center" wrapText="1"/>
    </xf>
    <xf numFmtId="0" fontId="9" fillId="36" borderId="54" xfId="0" applyFont="1" applyFill="1" applyBorder="1" applyAlignment="1">
      <alignment horizontal="center"/>
    </xf>
    <xf numFmtId="0" fontId="9" fillId="36" borderId="48" xfId="0" applyFont="1" applyFill="1" applyBorder="1" applyAlignment="1">
      <alignment horizontal="center"/>
    </xf>
    <xf numFmtId="0" fontId="9" fillId="36" borderId="53" xfId="0" applyFont="1" applyFill="1" applyBorder="1" applyAlignment="1">
      <alignment horizontal="center"/>
    </xf>
    <xf numFmtId="0" fontId="42" fillId="36" borderId="5" xfId="0" applyFont="1" applyFill="1" applyBorder="1" applyAlignment="1">
      <alignment horizontal="left" vertical="center" wrapText="1"/>
    </xf>
    <xf numFmtId="0" fontId="42" fillId="36" borderId="5" xfId="0" applyFont="1" applyFill="1" applyBorder="1" applyAlignment="1">
      <alignment horizontal="center" vertical="center" wrapText="1"/>
    </xf>
    <xf numFmtId="0" fontId="42" fillId="36" borderId="24" xfId="0" applyFont="1" applyFill="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36" xfId="0" applyNumberFormat="1" applyFont="1" applyBorder="1" applyAlignment="1">
      <alignment horizontal="center" vertical="center" wrapText="1"/>
    </xf>
    <xf numFmtId="2" fontId="3" fillId="0" borderId="5" xfId="0" applyNumberFormat="1" applyFont="1" applyBorder="1" applyAlignment="1">
      <alignment horizontal="center" vertical="center"/>
    </xf>
    <xf numFmtId="2" fontId="3" fillId="0" borderId="1" xfId="0" applyNumberFormat="1" applyFont="1" applyBorder="1" applyAlignment="1">
      <alignment horizontal="center" vertical="center"/>
    </xf>
    <xf numFmtId="1" fontId="9" fillId="43" borderId="1" xfId="0" applyNumberFormat="1" applyFont="1" applyFill="1" applyBorder="1" applyAlignment="1">
      <alignment horizontal="center" vertical="center"/>
    </xf>
    <xf numFmtId="3" fontId="9" fillId="43" borderId="1" xfId="0" applyNumberFormat="1" applyFont="1" applyFill="1" applyBorder="1" applyAlignment="1">
      <alignment horizontal="center" vertical="center" wrapText="1"/>
    </xf>
    <xf numFmtId="0" fontId="4" fillId="43" borderId="3" xfId="0" applyFont="1" applyFill="1" applyBorder="1" applyAlignment="1">
      <alignment horizontal="left" vertical="center" wrapText="1"/>
    </xf>
    <xf numFmtId="0" fontId="4" fillId="43" borderId="4" xfId="0" applyFont="1" applyFill="1" applyBorder="1" applyAlignment="1">
      <alignment horizontal="left" vertical="center" wrapText="1"/>
    </xf>
    <xf numFmtId="0" fontId="4" fillId="43" borderId="36" xfId="0" applyFont="1" applyFill="1" applyBorder="1" applyAlignment="1">
      <alignment horizontal="left" vertical="center" wrapText="1"/>
    </xf>
    <xf numFmtId="0" fontId="9" fillId="43" borderId="9" xfId="0" applyFont="1" applyFill="1" applyBorder="1" applyAlignment="1">
      <alignment horizontal="center" vertical="center" wrapText="1"/>
    </xf>
    <xf numFmtId="0" fontId="9" fillId="43" borderId="55" xfId="0" applyFont="1" applyFill="1" applyBorder="1" applyAlignment="1">
      <alignment horizontal="center" vertical="center" wrapText="1"/>
    </xf>
    <xf numFmtId="2" fontId="3" fillId="0" borderId="48" xfId="0" applyNumberFormat="1" applyFont="1" applyBorder="1" applyAlignment="1">
      <alignment horizontal="center" vertical="center"/>
    </xf>
    <xf numFmtId="0" fontId="50" fillId="41" borderId="14" xfId="0" applyFont="1" applyFill="1" applyBorder="1" applyAlignment="1">
      <alignment horizontal="left" vertical="center"/>
    </xf>
    <xf numFmtId="0" fontId="50" fillId="41" borderId="13" xfId="0" applyFont="1" applyFill="1" applyBorder="1" applyAlignment="1">
      <alignment horizontal="left" vertical="center"/>
    </xf>
    <xf numFmtId="0" fontId="32" fillId="0" borderId="0" xfId="0" applyFont="1" applyAlignment="1">
      <alignment horizontal="center" vertical="center"/>
    </xf>
    <xf numFmtId="49" fontId="3" fillId="0" borderId="4"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5" fillId="42" borderId="46" xfId="0" applyFont="1" applyFill="1" applyBorder="1" applyAlignment="1">
      <alignment horizontal="center" vertical="center" wrapText="1"/>
    </xf>
    <xf numFmtId="0" fontId="35" fillId="42" borderId="33"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3" fontId="31"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2" fontId="9" fillId="0" borderId="34" xfId="0" applyNumberFormat="1" applyFont="1" applyBorder="1" applyAlignment="1">
      <alignment horizontal="center" vertical="center" wrapText="1"/>
    </xf>
    <xf numFmtId="49" fontId="4" fillId="43" borderId="3" xfId="0" applyNumberFormat="1" applyFont="1" applyFill="1" applyBorder="1" applyAlignment="1">
      <alignment horizontal="left" vertical="center" wrapText="1"/>
    </xf>
    <xf numFmtId="49" fontId="4" fillId="43" borderId="4" xfId="0" applyNumberFormat="1" applyFont="1" applyFill="1" applyBorder="1" applyAlignment="1">
      <alignment horizontal="left" vertical="center" wrapText="1"/>
    </xf>
    <xf numFmtId="49" fontId="4" fillId="43" borderId="36" xfId="0" applyNumberFormat="1" applyFont="1" applyFill="1" applyBorder="1" applyAlignment="1">
      <alignment horizontal="left" vertical="center" wrapText="1"/>
    </xf>
    <xf numFmtId="0" fontId="9" fillId="43" borderId="3" xfId="0" applyFont="1" applyFill="1" applyBorder="1" applyAlignment="1">
      <alignment horizontal="left" vertical="center" wrapText="1"/>
    </xf>
    <xf numFmtId="0" fontId="9" fillId="43" borderId="4" xfId="0" applyFont="1" applyFill="1" applyBorder="1" applyAlignment="1">
      <alignment horizontal="left" vertical="center" wrapText="1"/>
    </xf>
    <xf numFmtId="0" fontId="9" fillId="43" borderId="36" xfId="0" applyFont="1" applyFill="1" applyBorder="1" applyAlignment="1">
      <alignment horizontal="left" vertical="center" wrapText="1"/>
    </xf>
  </cellXfs>
  <cellStyles count="4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2000000}"/>
    <cellStyle name="Linked Cell 2" xfId="35" xr:uid="{00000000-0005-0000-0000-000023000000}"/>
    <cellStyle name="Neutral 2" xfId="36" xr:uid="{00000000-0005-0000-0000-000024000000}"/>
    <cellStyle name="Normal" xfId="0" builtinId="0"/>
    <cellStyle name="Normal 2" xfId="37" xr:uid="{00000000-0005-0000-0000-000026000000}"/>
    <cellStyle name="Normal 3" xfId="38" xr:uid="{00000000-0005-0000-0000-000027000000}"/>
    <cellStyle name="Note 2" xfId="39" xr:uid="{00000000-0005-0000-0000-000028000000}"/>
    <cellStyle name="Output 2" xfId="40" xr:uid="{00000000-0005-0000-0000-000029000000}"/>
    <cellStyle name="Title 2" xfId="41" xr:uid="{00000000-0005-0000-0000-00002A000000}"/>
    <cellStyle name="Total 2" xfId="42" xr:uid="{00000000-0005-0000-0000-00002B000000}"/>
    <cellStyle name="Warning Text 2" xfId="43" xr:uid="{00000000-0005-0000-0000-00002C000000}"/>
  </cellStyles>
  <dxfs count="24">
    <dxf>
      <fill>
        <patternFill>
          <bgColor theme="9" tint="0.79998168889431442"/>
        </patternFill>
      </fill>
    </dxf>
    <dxf>
      <fill>
        <patternFill>
          <bgColor theme="6" tint="0.79998168889431442"/>
        </patternFill>
      </fill>
    </dxf>
    <dxf>
      <fill>
        <patternFill>
          <bgColor theme="3" tint="0.79998168889431442"/>
        </patternFill>
      </fill>
    </dxf>
    <dxf>
      <fill>
        <patternFill>
          <bgColor theme="9" tint="0.79998168889431442"/>
        </patternFill>
      </fill>
    </dxf>
    <dxf>
      <fill>
        <patternFill>
          <bgColor theme="6" tint="0.79998168889431442"/>
        </patternFill>
      </fill>
    </dxf>
    <dxf>
      <fill>
        <patternFill>
          <bgColor theme="3" tint="0.79998168889431442"/>
        </patternFill>
      </fill>
    </dxf>
    <dxf>
      <fill>
        <patternFill>
          <bgColor theme="3" tint="0.79998168889431442"/>
        </patternFill>
      </fill>
    </dxf>
    <dxf>
      <fill>
        <patternFill>
          <bgColor theme="6" tint="0.79998168889431442"/>
        </patternFill>
      </fill>
    </dxf>
    <dxf>
      <fill>
        <patternFill>
          <bgColor theme="9" tint="0.79998168889431442"/>
        </patternFill>
      </fill>
    </dxf>
    <dxf>
      <fill>
        <patternFill>
          <bgColor theme="5" tint="0.79998168889431442"/>
        </patternFill>
      </fill>
    </dxf>
    <dxf>
      <fill>
        <patternFill>
          <bgColor theme="3" tint="0.79998168889431442"/>
        </patternFill>
      </fill>
    </dxf>
    <dxf>
      <fill>
        <patternFill>
          <bgColor theme="6" tint="0.79998168889431442"/>
        </patternFill>
      </fill>
    </dxf>
    <dxf>
      <fill>
        <patternFill>
          <bgColor theme="9" tint="0.79998168889431442"/>
        </patternFill>
      </fill>
    </dxf>
    <dxf>
      <fill>
        <patternFill>
          <bgColor theme="5" tint="0.79998168889431442"/>
        </patternFill>
      </fill>
    </dxf>
    <dxf>
      <fill>
        <patternFill>
          <bgColor theme="6" tint="0.59996337778862885"/>
        </patternFill>
      </fill>
    </dxf>
    <dxf>
      <fill>
        <patternFill>
          <bgColor theme="8" tint="0.59996337778862885"/>
        </patternFill>
      </fill>
    </dxf>
    <dxf>
      <fill>
        <patternFill>
          <bgColor theme="8" tint="0.59996337778862885"/>
        </patternFill>
      </fill>
    </dxf>
    <dxf>
      <fill>
        <patternFill>
          <bgColor rgb="FF92D050"/>
        </patternFill>
      </fill>
    </dxf>
    <dxf>
      <fill>
        <patternFill>
          <bgColor theme="9" tint="0.79998168889431442"/>
        </patternFill>
      </fill>
    </dxf>
    <dxf>
      <fill>
        <patternFill>
          <bgColor theme="6" tint="0.79998168889431442"/>
        </patternFill>
      </fill>
    </dxf>
    <dxf>
      <fill>
        <patternFill>
          <bgColor theme="5" tint="0.79998168889431442"/>
        </patternFill>
      </fill>
    </dxf>
    <dxf>
      <fill>
        <patternFill>
          <bgColor theme="4" tint="0.79998168889431442"/>
        </patternFill>
      </fill>
    </dxf>
    <dxf>
      <fill>
        <patternFill>
          <bgColor theme="7" tint="0.79998168889431442"/>
        </patternFill>
      </fill>
    </dxf>
    <dxf>
      <fill>
        <patternFill>
          <bgColor theme="3" tint="0.79998168889431442"/>
        </patternFill>
      </fill>
    </dxf>
  </dxfs>
  <tableStyles count="0" defaultTableStyle="TableStyleMedium9" defaultPivotStyle="PivotStyleLight16"/>
  <colors>
    <mruColors>
      <color rgb="FF003A5D"/>
      <color rgb="FF861F41"/>
      <color rgb="FF005F6C"/>
      <color rgb="FF025448"/>
      <color rgb="FFF9B9C5"/>
      <color rgb="FFB1DACC"/>
      <color rgb="FFDE3C57"/>
      <color rgb="FF98C7EC"/>
      <color rgb="FF006E86"/>
      <color rgb="FFD2D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4.png@01D66C10.E5BCCAC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23</xdr:col>
      <xdr:colOff>933451</xdr:colOff>
      <xdr:row>0</xdr:row>
      <xdr:rowOff>209550</xdr:rowOff>
    </xdr:from>
    <xdr:to>
      <xdr:col>70</xdr:col>
      <xdr:colOff>822775</xdr:colOff>
      <xdr:row>2</xdr:row>
      <xdr:rowOff>420309</xdr:rowOff>
    </xdr:to>
    <xdr:pic>
      <xdr:nvPicPr>
        <xdr:cNvPr id="2" name="Picture 15">
          <a:extLst>
            <a:ext uri="{FF2B5EF4-FFF2-40B4-BE49-F238E27FC236}">
              <a16:creationId xmlns:a16="http://schemas.microsoft.com/office/drawing/2014/main" id="{B94134C3-E0FC-4FF1-B97C-F2B31B8546B6}"/>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2639676" y="209550"/>
          <a:ext cx="1718124" cy="80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07F95-9669-472D-89F5-0CCEFB2BF783}">
  <sheetPr>
    <pageSetUpPr fitToPage="1"/>
  </sheetPr>
  <dimension ref="A1:Z172"/>
  <sheetViews>
    <sheetView zoomScaleNormal="100" workbookViewId="0">
      <selection activeCell="V32" sqref="V32"/>
    </sheetView>
  </sheetViews>
  <sheetFormatPr defaultRowHeight="12.75" x14ac:dyDescent="0.2"/>
  <cols>
    <col min="1" max="1" width="5.85546875" customWidth="1"/>
    <col min="2" max="2" width="16.28515625" customWidth="1"/>
    <col min="3" max="4" width="9.7109375" customWidth="1"/>
    <col min="5" max="5" width="11.28515625" customWidth="1"/>
    <col min="6" max="9" width="9.7109375" customWidth="1"/>
    <col min="10" max="10" width="10.85546875" customWidth="1"/>
    <col min="11" max="11" width="11.42578125" customWidth="1"/>
    <col min="12" max="15" width="9.7109375" customWidth="1"/>
    <col min="16" max="16" width="10.7109375" customWidth="1"/>
    <col min="17" max="18" width="9.7109375" customWidth="1"/>
  </cols>
  <sheetData>
    <row r="1" spans="1:21" ht="57" customHeight="1" x14ac:dyDescent="0.2">
      <c r="A1" s="265" t="s">
        <v>278</v>
      </c>
      <c r="B1" s="265"/>
      <c r="C1" s="265"/>
      <c r="D1" s="265"/>
      <c r="E1" s="265"/>
      <c r="F1" s="265"/>
      <c r="G1" s="265"/>
      <c r="H1" s="265"/>
      <c r="I1" s="265"/>
      <c r="J1" s="265"/>
      <c r="K1" s="265"/>
      <c r="L1" s="265"/>
      <c r="M1" s="265"/>
      <c r="N1" s="265"/>
      <c r="O1" s="265"/>
    </row>
    <row r="2" spans="1:21" ht="12.75" customHeight="1" x14ac:dyDescent="0.2">
      <c r="A2" s="175"/>
      <c r="B2" s="175"/>
      <c r="C2" s="175"/>
      <c r="D2" s="175"/>
      <c r="E2" s="175"/>
      <c r="F2" s="175"/>
      <c r="G2" s="80"/>
    </row>
    <row r="3" spans="1:21" ht="12.75" customHeight="1" x14ac:dyDescent="0.2">
      <c r="A3" s="264" t="s">
        <v>490</v>
      </c>
      <c r="B3" s="264" t="s">
        <v>0</v>
      </c>
      <c r="C3" s="264" t="s">
        <v>25</v>
      </c>
      <c r="D3" s="264" t="s">
        <v>491</v>
      </c>
      <c r="E3" s="264" t="s">
        <v>492</v>
      </c>
      <c r="F3" s="264" t="s">
        <v>493</v>
      </c>
      <c r="G3" s="264"/>
      <c r="H3" s="264"/>
      <c r="I3" s="264"/>
      <c r="J3" s="264"/>
      <c r="K3" s="264"/>
      <c r="L3" s="264" t="s">
        <v>494</v>
      </c>
      <c r="M3" s="264" t="s">
        <v>495</v>
      </c>
      <c r="N3" s="264" t="s">
        <v>496</v>
      </c>
      <c r="O3" s="264" t="s">
        <v>497</v>
      </c>
    </row>
    <row r="4" spans="1:21" ht="12.75" customHeight="1" x14ac:dyDescent="0.2">
      <c r="A4" s="264"/>
      <c r="B4" s="264"/>
      <c r="C4" s="264"/>
      <c r="D4" s="264"/>
      <c r="E4" s="264"/>
      <c r="F4" s="203" t="s">
        <v>17</v>
      </c>
      <c r="G4" s="203" t="s">
        <v>581</v>
      </c>
      <c r="H4" s="203" t="s">
        <v>582</v>
      </c>
      <c r="I4" s="203" t="s">
        <v>583</v>
      </c>
      <c r="J4" s="203" t="s">
        <v>24</v>
      </c>
      <c r="K4" s="203" t="s">
        <v>599</v>
      </c>
      <c r="L4" s="264"/>
      <c r="M4" s="264"/>
      <c r="N4" s="264"/>
      <c r="O4" s="264"/>
    </row>
    <row r="5" spans="1:21" x14ac:dyDescent="0.2">
      <c r="A5" s="217"/>
      <c r="B5" s="218">
        <v>121</v>
      </c>
      <c r="C5" s="219">
        <v>2</v>
      </c>
      <c r="D5" s="219">
        <v>1</v>
      </c>
      <c r="E5" s="219">
        <v>2</v>
      </c>
      <c r="F5" s="220"/>
      <c r="G5" s="220" t="s">
        <v>408</v>
      </c>
      <c r="H5" s="220" t="s">
        <v>408</v>
      </c>
      <c r="I5" s="219"/>
      <c r="J5" s="219"/>
      <c r="K5" s="219"/>
      <c r="L5" s="219">
        <v>61.96</v>
      </c>
      <c r="M5" s="221">
        <v>666.97</v>
      </c>
      <c r="N5" s="219">
        <v>60.77</v>
      </c>
      <c r="O5" s="219">
        <v>654</v>
      </c>
      <c r="Q5" s="269" t="s">
        <v>652</v>
      </c>
      <c r="R5" s="269"/>
      <c r="S5" s="269"/>
      <c r="T5" s="269"/>
      <c r="U5" s="269"/>
    </row>
    <row r="6" spans="1:21" x14ac:dyDescent="0.2">
      <c r="A6" s="217"/>
      <c r="B6" s="218" t="s">
        <v>600</v>
      </c>
      <c r="C6" s="219">
        <v>1</v>
      </c>
      <c r="D6" s="219">
        <v>1</v>
      </c>
      <c r="E6" s="219">
        <v>2</v>
      </c>
      <c r="F6" s="220"/>
      <c r="G6" s="220"/>
      <c r="H6" s="220"/>
      <c r="I6" s="219"/>
      <c r="J6" s="219"/>
      <c r="K6" s="220" t="s">
        <v>408</v>
      </c>
      <c r="L6" s="219">
        <v>55.19</v>
      </c>
      <c r="M6" s="221">
        <v>594.01</v>
      </c>
      <c r="N6" s="219">
        <v>54.36</v>
      </c>
      <c r="O6" s="219">
        <v>585</v>
      </c>
      <c r="Q6" s="269"/>
      <c r="R6" s="269"/>
      <c r="S6" s="269"/>
      <c r="T6" s="269"/>
      <c r="U6" s="269"/>
    </row>
    <row r="7" spans="1:21" x14ac:dyDescent="0.2">
      <c r="A7" s="217"/>
      <c r="B7" s="218" t="s">
        <v>601</v>
      </c>
      <c r="C7" s="219">
        <v>1</v>
      </c>
      <c r="D7" s="219">
        <v>1</v>
      </c>
      <c r="E7" s="219">
        <v>2</v>
      </c>
      <c r="F7" s="220"/>
      <c r="G7" s="220"/>
      <c r="H7" s="220"/>
      <c r="I7" s="219"/>
      <c r="J7" s="219"/>
      <c r="K7" s="220" t="s">
        <v>408</v>
      </c>
      <c r="L7" s="219">
        <v>70.37</v>
      </c>
      <c r="M7" s="221">
        <v>757.51</v>
      </c>
      <c r="N7" s="219">
        <v>69.180000000000007</v>
      </c>
      <c r="O7" s="219">
        <v>745</v>
      </c>
      <c r="Q7" s="269"/>
      <c r="R7" s="269"/>
      <c r="S7" s="269"/>
      <c r="T7" s="269"/>
      <c r="U7" s="269"/>
    </row>
    <row r="8" spans="1:21" x14ac:dyDescent="0.2">
      <c r="A8" s="217"/>
      <c r="B8" s="218">
        <v>231</v>
      </c>
      <c r="C8" s="219">
        <v>2</v>
      </c>
      <c r="D8" s="219">
        <v>2</v>
      </c>
      <c r="E8" s="219">
        <v>3</v>
      </c>
      <c r="F8" s="220" t="s">
        <v>408</v>
      </c>
      <c r="G8" s="220"/>
      <c r="H8" s="220"/>
      <c r="I8" s="220" t="s">
        <v>408</v>
      </c>
      <c r="J8" s="219"/>
      <c r="K8" s="219"/>
      <c r="L8" s="219">
        <v>75.239999999999995</v>
      </c>
      <c r="M8" s="221">
        <v>809.91</v>
      </c>
      <c r="N8" s="219">
        <v>74.010000000000005</v>
      </c>
      <c r="O8" s="219">
        <v>797</v>
      </c>
    </row>
    <row r="9" spans="1:21" x14ac:dyDescent="0.2">
      <c r="A9" s="217"/>
      <c r="B9" s="218">
        <v>232</v>
      </c>
      <c r="C9" s="219">
        <v>2</v>
      </c>
      <c r="D9" s="219">
        <v>2</v>
      </c>
      <c r="E9" s="219">
        <v>3</v>
      </c>
      <c r="F9" s="219"/>
      <c r="G9" s="220" t="s">
        <v>408</v>
      </c>
      <c r="H9" s="220" t="s">
        <v>408</v>
      </c>
      <c r="I9" s="219"/>
      <c r="J9" s="219"/>
      <c r="K9" s="219"/>
      <c r="L9" s="219">
        <v>72.510000000000005</v>
      </c>
      <c r="M9" s="221">
        <v>780.5</v>
      </c>
      <c r="N9" s="219">
        <v>71.25</v>
      </c>
      <c r="O9" s="219">
        <v>767</v>
      </c>
    </row>
    <row r="10" spans="1:21" x14ac:dyDescent="0.2">
      <c r="A10" s="217"/>
      <c r="B10" s="218">
        <v>233</v>
      </c>
      <c r="C10" s="219">
        <v>1</v>
      </c>
      <c r="D10" s="219">
        <v>2</v>
      </c>
      <c r="E10" s="219">
        <v>3</v>
      </c>
      <c r="F10" s="220" t="s">
        <v>408</v>
      </c>
      <c r="G10" s="220" t="s">
        <v>408</v>
      </c>
      <c r="H10" s="219"/>
      <c r="I10" s="219"/>
      <c r="J10" s="219"/>
      <c r="K10" s="219"/>
      <c r="L10" s="219">
        <v>64.84</v>
      </c>
      <c r="M10" s="221">
        <v>697.91</v>
      </c>
      <c r="N10" s="219">
        <v>63.5</v>
      </c>
      <c r="O10" s="219">
        <v>684</v>
      </c>
      <c r="Q10" s="270" t="s">
        <v>647</v>
      </c>
      <c r="R10" s="270"/>
      <c r="S10" s="270"/>
      <c r="T10" s="270"/>
      <c r="U10" s="270"/>
    </row>
    <row r="11" spans="1:21" x14ac:dyDescent="0.2">
      <c r="A11" s="217"/>
      <c r="B11" s="218">
        <v>234</v>
      </c>
      <c r="C11" s="219">
        <v>1</v>
      </c>
      <c r="D11" s="219">
        <v>2</v>
      </c>
      <c r="E11" s="219">
        <v>3</v>
      </c>
      <c r="F11" s="220" t="s">
        <v>408</v>
      </c>
      <c r="G11" s="220" t="s">
        <v>408</v>
      </c>
      <c r="H11" s="220"/>
      <c r="I11" s="219"/>
      <c r="J11" s="219"/>
      <c r="K11" s="219"/>
      <c r="L11" s="219">
        <v>74.95</v>
      </c>
      <c r="M11" s="221">
        <v>806.78</v>
      </c>
      <c r="N11" s="219">
        <v>74.069999999999993</v>
      </c>
      <c r="O11" s="219">
        <v>797</v>
      </c>
      <c r="Q11" s="270"/>
      <c r="R11" s="270"/>
      <c r="S11" s="270"/>
      <c r="T11" s="270"/>
      <c r="U11" s="270"/>
    </row>
    <row r="12" spans="1:21" x14ac:dyDescent="0.2">
      <c r="A12" s="217"/>
      <c r="B12" s="218">
        <v>235</v>
      </c>
      <c r="C12" s="219">
        <v>2</v>
      </c>
      <c r="D12" s="219">
        <v>2</v>
      </c>
      <c r="E12" s="219">
        <v>3</v>
      </c>
      <c r="F12" s="219"/>
      <c r="G12" s="220" t="s">
        <v>408</v>
      </c>
      <c r="H12" s="220" t="s">
        <v>408</v>
      </c>
      <c r="I12" s="219"/>
      <c r="J12" s="219"/>
      <c r="K12" s="219"/>
      <c r="L12" s="219">
        <v>106.58</v>
      </c>
      <c r="M12" s="221">
        <v>1147.19</v>
      </c>
      <c r="N12" s="219">
        <v>105.07</v>
      </c>
      <c r="O12" s="219">
        <v>1131</v>
      </c>
      <c r="Q12" s="270"/>
      <c r="R12" s="270"/>
      <c r="S12" s="270"/>
      <c r="T12" s="270"/>
      <c r="U12" s="270"/>
    </row>
    <row r="13" spans="1:21" x14ac:dyDescent="0.2">
      <c r="A13" s="217"/>
      <c r="B13" s="218">
        <v>236</v>
      </c>
      <c r="C13" s="219">
        <v>2</v>
      </c>
      <c r="D13" s="219">
        <v>2</v>
      </c>
      <c r="E13" s="219">
        <v>3</v>
      </c>
      <c r="F13" s="220" t="s">
        <v>408</v>
      </c>
      <c r="G13" s="220" t="s">
        <v>408</v>
      </c>
      <c r="H13" s="220"/>
      <c r="I13" s="219"/>
      <c r="J13" s="219"/>
      <c r="K13" s="219"/>
      <c r="L13" s="219">
        <v>78.13</v>
      </c>
      <c r="M13" s="221">
        <v>840.99</v>
      </c>
      <c r="N13" s="219">
        <v>76.83</v>
      </c>
      <c r="O13" s="219">
        <v>827</v>
      </c>
      <c r="Q13" s="270"/>
      <c r="R13" s="270"/>
      <c r="S13" s="270"/>
      <c r="T13" s="270"/>
      <c r="U13" s="270"/>
    </row>
    <row r="14" spans="1:21" x14ac:dyDescent="0.2">
      <c r="A14" s="217"/>
      <c r="B14" s="218">
        <v>237</v>
      </c>
      <c r="C14" s="219">
        <v>2</v>
      </c>
      <c r="D14" s="219">
        <v>2</v>
      </c>
      <c r="E14" s="219">
        <v>3</v>
      </c>
      <c r="F14" s="217"/>
      <c r="G14" s="220" t="s">
        <v>408</v>
      </c>
      <c r="H14" s="220" t="s">
        <v>408</v>
      </c>
      <c r="I14" s="219"/>
      <c r="J14" s="219"/>
      <c r="K14" s="219"/>
      <c r="L14" s="219">
        <v>65.930000000000007</v>
      </c>
      <c r="M14" s="221">
        <v>709.67</v>
      </c>
      <c r="N14" s="219">
        <v>63.71</v>
      </c>
      <c r="O14" s="219">
        <v>686</v>
      </c>
      <c r="Q14" s="270"/>
      <c r="R14" s="270"/>
      <c r="S14" s="270"/>
      <c r="T14" s="270"/>
      <c r="U14" s="270"/>
    </row>
    <row r="15" spans="1:21" x14ac:dyDescent="0.2">
      <c r="A15" s="217"/>
      <c r="B15" s="218">
        <v>241</v>
      </c>
      <c r="C15" s="219">
        <v>2</v>
      </c>
      <c r="D15" s="219">
        <v>2</v>
      </c>
      <c r="E15" s="219">
        <v>4</v>
      </c>
      <c r="F15" s="219"/>
      <c r="G15" s="220" t="s">
        <v>408</v>
      </c>
      <c r="H15" s="220" t="s">
        <v>408</v>
      </c>
      <c r="I15" s="219"/>
      <c r="J15" s="219"/>
      <c r="K15" s="220"/>
      <c r="L15" s="219">
        <v>81.63</v>
      </c>
      <c r="M15" s="221">
        <v>878.66</v>
      </c>
      <c r="N15" s="219">
        <v>80.31</v>
      </c>
      <c r="O15" s="219">
        <v>864</v>
      </c>
      <c r="Q15" s="270"/>
      <c r="R15" s="270"/>
      <c r="S15" s="270"/>
      <c r="T15" s="270"/>
      <c r="U15" s="270"/>
    </row>
    <row r="16" spans="1:21" x14ac:dyDescent="0.2">
      <c r="A16" s="217"/>
      <c r="B16" s="218">
        <v>242</v>
      </c>
      <c r="C16" s="219">
        <v>2</v>
      </c>
      <c r="D16" s="219">
        <v>2</v>
      </c>
      <c r="E16" s="219">
        <v>4</v>
      </c>
      <c r="F16" s="219"/>
      <c r="G16" s="220" t="s">
        <v>408</v>
      </c>
      <c r="H16" s="220" t="s">
        <v>408</v>
      </c>
      <c r="I16" s="219"/>
      <c r="J16" s="219"/>
      <c r="K16" s="220"/>
      <c r="L16" s="219">
        <v>81.63</v>
      </c>
      <c r="M16" s="221">
        <v>878.66</v>
      </c>
      <c r="N16" s="219">
        <v>80.31</v>
      </c>
      <c r="O16" s="219">
        <v>864</v>
      </c>
      <c r="Q16" s="270"/>
      <c r="R16" s="270"/>
      <c r="S16" s="270"/>
      <c r="T16" s="270"/>
      <c r="U16" s="270"/>
    </row>
    <row r="17" spans="1:21" x14ac:dyDescent="0.2">
      <c r="A17" s="217"/>
      <c r="B17" s="218">
        <v>341</v>
      </c>
      <c r="C17" s="219">
        <v>2</v>
      </c>
      <c r="D17" s="219">
        <v>3</v>
      </c>
      <c r="E17" s="219">
        <v>4</v>
      </c>
      <c r="F17" s="219"/>
      <c r="G17" s="220" t="s">
        <v>408</v>
      </c>
      <c r="H17" s="220" t="s">
        <v>408</v>
      </c>
      <c r="I17" s="219"/>
      <c r="J17" s="219"/>
      <c r="K17" s="219"/>
      <c r="L17" s="219">
        <v>89.4</v>
      </c>
      <c r="M17" s="221">
        <v>962.33</v>
      </c>
      <c r="N17" s="219">
        <v>87.9</v>
      </c>
      <c r="O17" s="219">
        <v>946</v>
      </c>
      <c r="Q17" s="270"/>
      <c r="R17" s="270"/>
      <c r="S17" s="270"/>
      <c r="T17" s="270"/>
      <c r="U17" s="270"/>
    </row>
    <row r="18" spans="1:21" x14ac:dyDescent="0.2">
      <c r="A18" s="217"/>
      <c r="B18" s="218">
        <v>342</v>
      </c>
      <c r="C18" s="219">
        <v>2</v>
      </c>
      <c r="D18" s="219">
        <v>3</v>
      </c>
      <c r="E18" s="219">
        <v>4</v>
      </c>
      <c r="F18" s="219"/>
      <c r="G18" s="220" t="s">
        <v>408</v>
      </c>
      <c r="H18" s="220" t="s">
        <v>408</v>
      </c>
      <c r="I18" s="219"/>
      <c r="J18" s="219"/>
      <c r="K18" s="219"/>
      <c r="L18" s="219">
        <v>88.72</v>
      </c>
      <c r="M18" s="221">
        <v>954.98</v>
      </c>
      <c r="N18" s="219">
        <v>87.35</v>
      </c>
      <c r="O18" s="219">
        <v>940</v>
      </c>
    </row>
    <row r="19" spans="1:21" x14ac:dyDescent="0.2">
      <c r="A19" s="217"/>
      <c r="B19" s="218">
        <v>343</v>
      </c>
      <c r="C19" s="219">
        <v>2</v>
      </c>
      <c r="D19" s="219">
        <v>3</v>
      </c>
      <c r="E19" s="219">
        <v>4</v>
      </c>
      <c r="F19" s="219"/>
      <c r="G19" s="220" t="s">
        <v>408</v>
      </c>
      <c r="H19" s="220" t="s">
        <v>408</v>
      </c>
      <c r="I19" s="219"/>
      <c r="J19" s="219"/>
      <c r="K19" s="219"/>
      <c r="L19" s="219">
        <v>121.7</v>
      </c>
      <c r="M19" s="221">
        <v>1309.97</v>
      </c>
      <c r="N19" s="219">
        <v>120.07</v>
      </c>
      <c r="O19" s="219">
        <v>1292</v>
      </c>
    </row>
    <row r="20" spans="1:21" x14ac:dyDescent="0.2">
      <c r="A20" s="217"/>
      <c r="B20" s="218">
        <v>344</v>
      </c>
      <c r="C20" s="219">
        <v>2</v>
      </c>
      <c r="D20" s="219">
        <v>3</v>
      </c>
      <c r="E20" s="219">
        <v>4</v>
      </c>
      <c r="F20" s="219"/>
      <c r="G20" s="220" t="s">
        <v>408</v>
      </c>
      <c r="H20" s="220" t="s">
        <v>408</v>
      </c>
      <c r="I20" s="219"/>
      <c r="J20" s="219"/>
      <c r="K20" s="220"/>
      <c r="L20" s="219">
        <v>78.08</v>
      </c>
      <c r="M20" s="221">
        <v>840.47</v>
      </c>
      <c r="N20" s="219">
        <v>75.63</v>
      </c>
      <c r="O20" s="219">
        <v>814</v>
      </c>
    </row>
    <row r="21" spans="1:21" x14ac:dyDescent="0.2">
      <c r="A21" s="217"/>
      <c r="B21" s="218">
        <v>345</v>
      </c>
      <c r="C21" s="219">
        <v>2</v>
      </c>
      <c r="D21" s="219">
        <v>3</v>
      </c>
      <c r="E21" s="219">
        <v>4</v>
      </c>
      <c r="F21" s="220" t="s">
        <v>408</v>
      </c>
      <c r="G21" s="220" t="s">
        <v>408</v>
      </c>
      <c r="H21" s="219"/>
      <c r="I21" s="219"/>
      <c r="J21" s="219"/>
      <c r="K21" s="220"/>
      <c r="L21" s="219">
        <v>88.97</v>
      </c>
      <c r="M21" s="221">
        <v>957.71</v>
      </c>
      <c r="N21" s="219">
        <v>86.01</v>
      </c>
      <c r="O21" s="219">
        <v>926</v>
      </c>
    </row>
    <row r="22" spans="1:21" x14ac:dyDescent="0.2">
      <c r="A22" s="217"/>
      <c r="B22" s="218">
        <v>351</v>
      </c>
      <c r="C22" s="219">
        <v>2</v>
      </c>
      <c r="D22" s="219">
        <v>3</v>
      </c>
      <c r="E22" s="219">
        <v>5</v>
      </c>
      <c r="F22" s="219"/>
      <c r="G22" s="220" t="s">
        <v>408</v>
      </c>
      <c r="H22" s="220" t="s">
        <v>408</v>
      </c>
      <c r="I22" s="219"/>
      <c r="J22" s="220"/>
      <c r="K22" s="219"/>
      <c r="L22" s="219">
        <v>97.16</v>
      </c>
      <c r="M22" s="221">
        <v>1045.81</v>
      </c>
      <c r="N22" s="219">
        <v>95.74</v>
      </c>
      <c r="O22" s="219">
        <v>1031</v>
      </c>
    </row>
    <row r="23" spans="1:21" x14ac:dyDescent="0.2">
      <c r="A23" s="217"/>
      <c r="B23" s="218">
        <v>352</v>
      </c>
      <c r="C23" s="219">
        <v>2</v>
      </c>
      <c r="D23" s="219">
        <v>3</v>
      </c>
      <c r="E23" s="219">
        <v>5</v>
      </c>
      <c r="F23" s="219"/>
      <c r="G23" s="220" t="s">
        <v>408</v>
      </c>
      <c r="H23" s="220" t="s">
        <v>408</v>
      </c>
      <c r="I23" s="219"/>
      <c r="J23" s="220"/>
      <c r="K23" s="219"/>
      <c r="L23" s="219">
        <v>95.48</v>
      </c>
      <c r="M23" s="221">
        <v>1027.78</v>
      </c>
      <c r="N23" s="219">
        <v>94.05</v>
      </c>
      <c r="O23" s="219">
        <v>1012</v>
      </c>
      <c r="Q23" s="69"/>
      <c r="R23" s="216"/>
      <c r="S23" s="216"/>
      <c r="T23" s="216"/>
      <c r="U23" s="216"/>
    </row>
    <row r="24" spans="1:21" x14ac:dyDescent="0.2">
      <c r="A24" s="217"/>
      <c r="B24" s="218">
        <v>353</v>
      </c>
      <c r="C24" s="219">
        <v>2</v>
      </c>
      <c r="D24" s="219">
        <v>3</v>
      </c>
      <c r="E24" s="219">
        <v>5</v>
      </c>
      <c r="F24" s="220" t="s">
        <v>408</v>
      </c>
      <c r="G24" s="219"/>
      <c r="H24" s="219"/>
      <c r="I24" s="219"/>
      <c r="J24" s="220"/>
      <c r="K24" s="219"/>
      <c r="L24" s="219">
        <v>102.78</v>
      </c>
      <c r="M24" s="221">
        <v>1106.32</v>
      </c>
      <c r="N24" s="219">
        <v>101.09</v>
      </c>
      <c r="O24" s="219">
        <v>1088</v>
      </c>
      <c r="Q24" s="216"/>
      <c r="R24" s="216"/>
      <c r="S24" s="216"/>
      <c r="T24" s="216"/>
      <c r="U24" s="216"/>
    </row>
    <row r="25" spans="1:21" x14ac:dyDescent="0.2">
      <c r="A25" s="217"/>
      <c r="B25" s="218">
        <v>354</v>
      </c>
      <c r="C25" s="219">
        <v>2</v>
      </c>
      <c r="D25" s="219">
        <v>3</v>
      </c>
      <c r="E25" s="219">
        <v>5</v>
      </c>
      <c r="F25" s="220" t="s">
        <v>408</v>
      </c>
      <c r="G25" s="220" t="s">
        <v>408</v>
      </c>
      <c r="H25" s="219"/>
      <c r="I25" s="219"/>
      <c r="J25" s="220"/>
      <c r="K25" s="219"/>
      <c r="L25" s="219">
        <v>110.4</v>
      </c>
      <c r="M25" s="221">
        <v>1188.3900000000001</v>
      </c>
      <c r="N25" s="219">
        <v>108.87</v>
      </c>
      <c r="O25" s="219">
        <v>1172</v>
      </c>
      <c r="Q25" s="216"/>
      <c r="R25" s="216"/>
      <c r="S25" s="216"/>
      <c r="T25" s="216"/>
      <c r="U25" s="216"/>
    </row>
    <row r="26" spans="1:21" x14ac:dyDescent="0.2">
      <c r="A26" s="217"/>
      <c r="B26" s="218">
        <v>355</v>
      </c>
      <c r="C26" s="219">
        <v>2</v>
      </c>
      <c r="D26" s="219">
        <v>3</v>
      </c>
      <c r="E26" s="219">
        <v>5</v>
      </c>
      <c r="F26" s="220" t="s">
        <v>408</v>
      </c>
      <c r="G26" s="220" t="s">
        <v>408</v>
      </c>
      <c r="H26" s="219"/>
      <c r="I26" s="219"/>
      <c r="J26" s="220"/>
      <c r="K26" s="219"/>
      <c r="L26" s="219">
        <v>110.4</v>
      </c>
      <c r="M26" s="221">
        <v>1188.3900000000001</v>
      </c>
      <c r="N26" s="219">
        <v>108.87</v>
      </c>
      <c r="O26" s="219">
        <v>1172</v>
      </c>
      <c r="Q26" s="216"/>
      <c r="R26" s="216"/>
      <c r="S26" s="216"/>
      <c r="T26" s="216"/>
      <c r="U26" s="216"/>
    </row>
    <row r="27" spans="1:21" x14ac:dyDescent="0.2">
      <c r="A27" s="217"/>
      <c r="B27" s="218">
        <v>356</v>
      </c>
      <c r="C27" s="219">
        <v>2.5</v>
      </c>
      <c r="D27" s="219">
        <v>3</v>
      </c>
      <c r="E27" s="219">
        <v>5</v>
      </c>
      <c r="F27" s="219"/>
      <c r="G27" s="220" t="s">
        <v>408</v>
      </c>
      <c r="H27" s="220" t="s">
        <v>408</v>
      </c>
      <c r="I27" s="219"/>
      <c r="J27" s="220"/>
      <c r="K27" s="219"/>
      <c r="L27" s="219">
        <v>108.62</v>
      </c>
      <c r="M27" s="221">
        <v>1169.2</v>
      </c>
      <c r="N27" s="222">
        <v>106.87</v>
      </c>
      <c r="O27" s="222">
        <v>1150</v>
      </c>
      <c r="Q27" s="216"/>
      <c r="R27" s="216"/>
      <c r="S27" s="216"/>
      <c r="T27" s="216"/>
      <c r="U27" s="216"/>
    </row>
    <row r="28" spans="1:21" x14ac:dyDescent="0.2">
      <c r="A28" s="217"/>
      <c r="B28" s="218">
        <v>357</v>
      </c>
      <c r="C28" s="219">
        <v>3</v>
      </c>
      <c r="D28" s="219">
        <v>3</v>
      </c>
      <c r="E28" s="219">
        <v>5</v>
      </c>
      <c r="F28" s="217"/>
      <c r="G28" s="220" t="s">
        <v>408</v>
      </c>
      <c r="H28" s="220" t="s">
        <v>408</v>
      </c>
      <c r="I28" s="217"/>
      <c r="J28" s="217"/>
      <c r="K28" s="217"/>
      <c r="L28" s="219">
        <v>110.87</v>
      </c>
      <c r="M28" s="221">
        <v>1193.3800000000001</v>
      </c>
      <c r="N28" s="222">
        <v>108.95</v>
      </c>
      <c r="O28" s="222">
        <v>1173</v>
      </c>
      <c r="Q28" s="216"/>
      <c r="R28" s="216"/>
      <c r="S28" s="216"/>
      <c r="T28" s="216"/>
      <c r="U28" s="216"/>
    </row>
    <row r="29" spans="1:21" x14ac:dyDescent="0.2">
      <c r="A29" s="217"/>
      <c r="B29" s="218">
        <v>361</v>
      </c>
      <c r="C29" s="219">
        <v>2</v>
      </c>
      <c r="D29" s="219">
        <v>3</v>
      </c>
      <c r="E29" s="219">
        <v>6</v>
      </c>
      <c r="F29" s="217"/>
      <c r="G29" s="220" t="s">
        <v>408</v>
      </c>
      <c r="H29" s="220" t="s">
        <v>408</v>
      </c>
      <c r="I29" s="217"/>
      <c r="J29" s="217"/>
      <c r="K29" s="217"/>
      <c r="L29" s="219">
        <v>106.12</v>
      </c>
      <c r="M29" s="221">
        <v>1142.28</v>
      </c>
      <c r="N29" s="222">
        <v>104.65</v>
      </c>
      <c r="O29" s="222">
        <v>1126</v>
      </c>
      <c r="Q29" s="216"/>
      <c r="R29" s="216"/>
      <c r="S29" s="216"/>
      <c r="T29" s="216"/>
      <c r="U29" s="216"/>
    </row>
    <row r="30" spans="1:21" x14ac:dyDescent="0.2">
      <c r="A30" s="217"/>
      <c r="B30" s="218">
        <v>362</v>
      </c>
      <c r="C30" s="219">
        <v>2</v>
      </c>
      <c r="D30" s="219">
        <v>3</v>
      </c>
      <c r="E30" s="219">
        <v>6</v>
      </c>
      <c r="F30" s="217"/>
      <c r="G30" s="220" t="s">
        <v>408</v>
      </c>
      <c r="H30" s="220" t="s">
        <v>408</v>
      </c>
      <c r="I30" s="217"/>
      <c r="J30" s="217"/>
      <c r="K30" s="217"/>
      <c r="L30" s="219">
        <v>104.84</v>
      </c>
      <c r="M30" s="221">
        <v>1128.51</v>
      </c>
      <c r="N30" s="222">
        <v>103.38</v>
      </c>
      <c r="O30" s="222">
        <v>1113</v>
      </c>
      <c r="Q30" s="216"/>
      <c r="R30" s="216"/>
      <c r="S30" s="216"/>
      <c r="T30" s="216"/>
      <c r="U30" s="216"/>
    </row>
    <row r="31" spans="1:21" x14ac:dyDescent="0.2">
      <c r="A31" s="217"/>
      <c r="B31" s="218">
        <v>363</v>
      </c>
      <c r="C31" s="219">
        <v>3</v>
      </c>
      <c r="D31" s="219">
        <v>3</v>
      </c>
      <c r="E31" s="219">
        <v>6</v>
      </c>
      <c r="F31" s="217"/>
      <c r="G31" s="220" t="s">
        <v>408</v>
      </c>
      <c r="H31" s="220" t="s">
        <v>408</v>
      </c>
      <c r="I31" s="217"/>
      <c r="J31" s="217"/>
      <c r="K31" s="217"/>
      <c r="L31" s="219">
        <v>122.78</v>
      </c>
      <c r="M31" s="221">
        <v>1321.6</v>
      </c>
      <c r="N31" s="222">
        <v>120.8</v>
      </c>
      <c r="O31" s="222">
        <v>1300</v>
      </c>
      <c r="Q31" s="216"/>
      <c r="R31" s="216"/>
      <c r="S31" s="216"/>
      <c r="T31" s="216"/>
      <c r="U31" s="216"/>
    </row>
    <row r="32" spans="1:21" x14ac:dyDescent="0.2">
      <c r="A32" s="217"/>
      <c r="B32" s="218">
        <v>364</v>
      </c>
      <c r="C32" s="219">
        <v>2</v>
      </c>
      <c r="D32" s="219">
        <v>3</v>
      </c>
      <c r="E32" s="219">
        <v>6</v>
      </c>
      <c r="F32" s="220" t="s">
        <v>408</v>
      </c>
      <c r="G32" s="217"/>
      <c r="H32" s="217"/>
      <c r="I32" s="217"/>
      <c r="J32" s="217"/>
      <c r="K32" s="217"/>
      <c r="L32" s="219">
        <v>111.53</v>
      </c>
      <c r="M32" s="221">
        <v>1200.51</v>
      </c>
      <c r="N32" s="222">
        <v>109.99</v>
      </c>
      <c r="O32" s="222">
        <v>1184</v>
      </c>
      <c r="Q32" s="216"/>
      <c r="R32" s="216"/>
      <c r="S32" s="216"/>
      <c r="T32" s="216"/>
      <c r="U32" s="216"/>
    </row>
    <row r="33" spans="1:21" x14ac:dyDescent="0.2">
      <c r="A33" s="217"/>
      <c r="B33" s="218">
        <v>451</v>
      </c>
      <c r="C33" s="222">
        <v>2</v>
      </c>
      <c r="D33" s="219">
        <v>4</v>
      </c>
      <c r="E33" s="219">
        <v>5</v>
      </c>
      <c r="F33" s="217"/>
      <c r="G33" s="220" t="s">
        <v>408</v>
      </c>
      <c r="H33" s="217"/>
      <c r="I33" s="217"/>
      <c r="J33" s="217"/>
      <c r="K33" s="217"/>
      <c r="L33" s="219">
        <v>110.93</v>
      </c>
      <c r="M33" s="221">
        <v>1194.02</v>
      </c>
      <c r="N33" s="219">
        <v>109.41</v>
      </c>
      <c r="O33" s="219">
        <v>1178</v>
      </c>
      <c r="Q33" s="216"/>
      <c r="R33" s="216"/>
      <c r="S33" s="216"/>
      <c r="T33" s="216"/>
      <c r="U33" s="216"/>
    </row>
    <row r="34" spans="1:21" x14ac:dyDescent="0.2">
      <c r="A34" s="217"/>
      <c r="B34" s="218">
        <v>452</v>
      </c>
      <c r="C34" s="222">
        <v>2</v>
      </c>
      <c r="D34" s="219">
        <v>4</v>
      </c>
      <c r="E34" s="219">
        <v>5</v>
      </c>
      <c r="F34" s="217"/>
      <c r="G34" s="220" t="s">
        <v>408</v>
      </c>
      <c r="H34" s="217"/>
      <c r="I34" s="217"/>
      <c r="J34" s="217"/>
      <c r="K34" s="217"/>
      <c r="L34" s="219">
        <v>110.93</v>
      </c>
      <c r="M34" s="221">
        <v>1194.02</v>
      </c>
      <c r="N34" s="219">
        <v>109.41</v>
      </c>
      <c r="O34" s="219">
        <v>1178</v>
      </c>
    </row>
    <row r="35" spans="1:21" x14ac:dyDescent="0.2">
      <c r="A35" s="217"/>
      <c r="B35" s="218">
        <v>461</v>
      </c>
      <c r="C35" s="222">
        <v>2</v>
      </c>
      <c r="D35" s="219">
        <v>4</v>
      </c>
      <c r="E35" s="219">
        <v>6</v>
      </c>
      <c r="F35" s="220" t="s">
        <v>408</v>
      </c>
      <c r="G35" s="217"/>
      <c r="H35" s="217"/>
      <c r="I35" s="217"/>
      <c r="J35" s="217"/>
      <c r="K35" s="217"/>
      <c r="L35" s="219">
        <v>122.07</v>
      </c>
      <c r="M35" s="221">
        <v>1313.98</v>
      </c>
      <c r="N35" s="219">
        <v>120.46</v>
      </c>
      <c r="O35" s="219">
        <v>1297</v>
      </c>
    </row>
    <row r="36" spans="1:21" x14ac:dyDescent="0.2">
      <c r="A36" s="217"/>
      <c r="B36" s="218">
        <v>462</v>
      </c>
      <c r="C36" s="222">
        <v>2</v>
      </c>
      <c r="D36" s="219">
        <v>4</v>
      </c>
      <c r="E36" s="219">
        <v>6</v>
      </c>
      <c r="F36" s="220" t="s">
        <v>408</v>
      </c>
      <c r="G36" s="217"/>
      <c r="H36" s="217"/>
      <c r="I36" s="217"/>
      <c r="J36" s="217"/>
      <c r="K36" s="217"/>
      <c r="L36" s="219">
        <v>132.09</v>
      </c>
      <c r="M36" s="221">
        <v>1421.77</v>
      </c>
      <c r="N36" s="219">
        <v>130.46</v>
      </c>
      <c r="O36" s="219">
        <v>1404</v>
      </c>
    </row>
    <row r="37" spans="1:21" x14ac:dyDescent="0.2">
      <c r="A37" s="217"/>
      <c r="B37" s="218">
        <v>463</v>
      </c>
      <c r="C37" s="222">
        <v>2</v>
      </c>
      <c r="D37" s="219">
        <v>4</v>
      </c>
      <c r="E37" s="219">
        <v>6</v>
      </c>
      <c r="F37" s="217"/>
      <c r="G37" s="220" t="s">
        <v>408</v>
      </c>
      <c r="H37" s="217"/>
      <c r="I37" s="217"/>
      <c r="J37" s="217"/>
      <c r="K37" s="217"/>
      <c r="L37" s="219">
        <v>110.95</v>
      </c>
      <c r="M37" s="221">
        <v>1194.22</v>
      </c>
      <c r="N37" s="219">
        <v>108.13</v>
      </c>
      <c r="O37" s="219">
        <v>1164</v>
      </c>
    </row>
    <row r="38" spans="1:21" x14ac:dyDescent="0.2">
      <c r="A38" s="217"/>
      <c r="B38" s="218">
        <v>464</v>
      </c>
      <c r="C38" s="222">
        <v>2.5</v>
      </c>
      <c r="D38" s="219">
        <v>4</v>
      </c>
      <c r="E38" s="219">
        <v>6</v>
      </c>
      <c r="F38" s="217"/>
      <c r="G38" s="220" t="s">
        <v>408</v>
      </c>
      <c r="H38" s="217"/>
      <c r="I38" s="217"/>
      <c r="J38" s="217"/>
      <c r="K38" s="217"/>
      <c r="L38" s="219">
        <v>113.9</v>
      </c>
      <c r="M38" s="221">
        <v>1226.05</v>
      </c>
      <c r="N38" s="219">
        <v>112.36</v>
      </c>
      <c r="O38" s="219">
        <v>1209</v>
      </c>
    </row>
    <row r="39" spans="1:21" x14ac:dyDescent="0.2">
      <c r="A39" s="217"/>
      <c r="B39" s="218">
        <v>465</v>
      </c>
      <c r="C39" s="222">
        <v>3</v>
      </c>
      <c r="D39" s="219">
        <v>4</v>
      </c>
      <c r="E39" s="219">
        <v>6</v>
      </c>
      <c r="F39" s="217"/>
      <c r="G39" s="220" t="s">
        <v>408</v>
      </c>
      <c r="H39" s="217"/>
      <c r="I39" s="217"/>
      <c r="J39" s="217"/>
      <c r="K39" s="217"/>
      <c r="L39" s="219">
        <v>136.22</v>
      </c>
      <c r="M39" s="221">
        <v>1466.3</v>
      </c>
      <c r="N39" s="219">
        <v>134.13999999999999</v>
      </c>
      <c r="O39" s="219">
        <v>1444</v>
      </c>
    </row>
    <row r="40" spans="1:21" x14ac:dyDescent="0.2">
      <c r="A40" s="217"/>
      <c r="B40" s="218">
        <v>466</v>
      </c>
      <c r="C40" s="222">
        <v>2</v>
      </c>
      <c r="D40" s="219">
        <v>4</v>
      </c>
      <c r="E40" s="219">
        <v>6</v>
      </c>
      <c r="F40" s="220" t="s">
        <v>408</v>
      </c>
      <c r="G40" s="220" t="s">
        <v>408</v>
      </c>
      <c r="H40" s="217"/>
      <c r="I40" s="217"/>
      <c r="J40" s="217"/>
      <c r="K40" s="217"/>
      <c r="L40" s="219">
        <v>133.33000000000001</v>
      </c>
      <c r="M40" s="221">
        <v>1435.18</v>
      </c>
      <c r="N40" s="219">
        <v>129.81</v>
      </c>
      <c r="O40" s="219">
        <v>1397</v>
      </c>
    </row>
    <row r="41" spans="1:21" x14ac:dyDescent="0.2">
      <c r="A41" s="217"/>
      <c r="B41" s="218">
        <v>467</v>
      </c>
      <c r="C41" s="222">
        <v>2</v>
      </c>
      <c r="D41" s="219">
        <v>4</v>
      </c>
      <c r="E41" s="219">
        <v>6</v>
      </c>
      <c r="F41" s="220" t="s">
        <v>408</v>
      </c>
      <c r="G41" s="220" t="s">
        <v>408</v>
      </c>
      <c r="H41" s="217"/>
      <c r="I41" s="217"/>
      <c r="J41" s="217"/>
      <c r="K41" s="217"/>
      <c r="L41" s="219">
        <v>139.38999999999999</v>
      </c>
      <c r="M41" s="221">
        <v>1500.38</v>
      </c>
      <c r="N41" s="219">
        <v>137.61000000000001</v>
      </c>
      <c r="O41" s="219">
        <v>1481</v>
      </c>
    </row>
    <row r="42" spans="1:21" x14ac:dyDescent="0.2">
      <c r="A42" s="217"/>
      <c r="B42" s="218">
        <v>468</v>
      </c>
      <c r="C42" s="222">
        <v>2</v>
      </c>
      <c r="D42" s="219">
        <v>4</v>
      </c>
      <c r="E42" s="219">
        <v>6</v>
      </c>
      <c r="F42" s="220" t="s">
        <v>408</v>
      </c>
      <c r="G42" s="217"/>
      <c r="H42" s="217"/>
      <c r="I42" s="217"/>
      <c r="J42" s="217"/>
      <c r="K42" s="217"/>
      <c r="L42" s="219">
        <v>121.79</v>
      </c>
      <c r="M42" s="221">
        <v>1310.96</v>
      </c>
      <c r="N42" s="219">
        <v>119.83</v>
      </c>
      <c r="O42" s="219">
        <v>1290</v>
      </c>
    </row>
    <row r="43" spans="1:21" x14ac:dyDescent="0.2">
      <c r="A43" s="217"/>
      <c r="B43" s="218">
        <v>469</v>
      </c>
      <c r="C43" s="222">
        <v>2</v>
      </c>
      <c r="D43" s="219">
        <v>4</v>
      </c>
      <c r="E43" s="219">
        <v>6</v>
      </c>
      <c r="F43" s="217"/>
      <c r="G43" s="220" t="s">
        <v>408</v>
      </c>
      <c r="H43" s="217"/>
      <c r="I43" s="217"/>
      <c r="J43" s="217"/>
      <c r="K43" s="217"/>
      <c r="L43" s="219">
        <v>97.72</v>
      </c>
      <c r="M43" s="221">
        <v>1051.9000000000001</v>
      </c>
      <c r="N43" s="219">
        <v>95.09</v>
      </c>
      <c r="O43" s="219">
        <v>1024</v>
      </c>
    </row>
    <row r="44" spans="1:21" x14ac:dyDescent="0.2">
      <c r="A44" s="217"/>
      <c r="B44" s="218">
        <v>471</v>
      </c>
      <c r="C44" s="222">
        <v>2.5</v>
      </c>
      <c r="D44" s="219">
        <v>4</v>
      </c>
      <c r="E44" s="219">
        <v>7</v>
      </c>
      <c r="F44" s="220" t="s">
        <v>408</v>
      </c>
      <c r="G44" s="220" t="s">
        <v>408</v>
      </c>
      <c r="H44" s="217"/>
      <c r="I44" s="217"/>
      <c r="J44" s="217"/>
      <c r="K44" s="217"/>
      <c r="L44" s="219">
        <v>143.30000000000001</v>
      </c>
      <c r="M44" s="221">
        <v>1542.44</v>
      </c>
      <c r="N44" s="219">
        <v>141.19</v>
      </c>
      <c r="O44" s="219">
        <v>1520</v>
      </c>
    </row>
    <row r="45" spans="1:21" x14ac:dyDescent="0.2">
      <c r="A45" s="217"/>
      <c r="B45" s="218">
        <v>472</v>
      </c>
      <c r="C45" s="222">
        <v>2</v>
      </c>
      <c r="D45" s="219">
        <v>4</v>
      </c>
      <c r="E45" s="219">
        <v>7</v>
      </c>
      <c r="F45" s="220" t="s">
        <v>408</v>
      </c>
      <c r="G45" s="217"/>
      <c r="H45" s="217"/>
      <c r="I45" s="217"/>
      <c r="J45" s="217"/>
      <c r="K45" s="217"/>
      <c r="L45" s="219">
        <v>126.94</v>
      </c>
      <c r="M45" s="221">
        <v>1366.36</v>
      </c>
      <c r="N45" s="219">
        <v>125.35</v>
      </c>
      <c r="O45" s="219">
        <v>1349</v>
      </c>
    </row>
    <row r="46" spans="1:21" x14ac:dyDescent="0.2">
      <c r="A46" s="217"/>
      <c r="B46" s="218">
        <v>473</v>
      </c>
      <c r="C46" s="222">
        <v>2</v>
      </c>
      <c r="D46" s="219">
        <v>4</v>
      </c>
      <c r="E46" s="219">
        <v>7</v>
      </c>
      <c r="F46" s="220" t="s">
        <v>408</v>
      </c>
      <c r="G46" s="217"/>
      <c r="H46" s="217"/>
      <c r="I46" s="217"/>
      <c r="J46" s="217"/>
      <c r="K46" s="217"/>
      <c r="L46" s="219">
        <v>120.95</v>
      </c>
      <c r="M46" s="221">
        <v>1301.9000000000001</v>
      </c>
      <c r="N46" s="219">
        <v>119.24</v>
      </c>
      <c r="O46" s="219">
        <v>1284</v>
      </c>
    </row>
    <row r="47" spans="1:21" x14ac:dyDescent="0.2">
      <c r="A47" s="217"/>
      <c r="B47" s="218">
        <v>474</v>
      </c>
      <c r="C47" s="222">
        <v>2.5</v>
      </c>
      <c r="D47" s="219">
        <v>4</v>
      </c>
      <c r="E47" s="219">
        <v>7</v>
      </c>
      <c r="F47" s="220" t="s">
        <v>408</v>
      </c>
      <c r="G47" s="217"/>
      <c r="H47" s="217"/>
      <c r="I47" s="217"/>
      <c r="J47" s="217"/>
      <c r="K47" s="217"/>
      <c r="L47" s="219">
        <v>131.65</v>
      </c>
      <c r="M47" s="221">
        <v>1417.06</v>
      </c>
      <c r="N47" s="219">
        <v>129.76</v>
      </c>
      <c r="O47" s="219">
        <v>1397</v>
      </c>
    </row>
    <row r="48" spans="1:21" x14ac:dyDescent="0.2">
      <c r="A48" s="217"/>
      <c r="B48" s="218">
        <v>481</v>
      </c>
      <c r="C48" s="222">
        <v>2</v>
      </c>
      <c r="D48" s="219">
        <v>4</v>
      </c>
      <c r="E48" s="219">
        <v>8</v>
      </c>
      <c r="F48" s="220" t="s">
        <v>408</v>
      </c>
      <c r="G48" s="217"/>
      <c r="H48" s="217"/>
      <c r="I48" s="217"/>
      <c r="J48" s="217"/>
      <c r="K48" s="217"/>
      <c r="L48" s="219">
        <v>160.08000000000001</v>
      </c>
      <c r="M48" s="221">
        <v>1723.12</v>
      </c>
      <c r="N48" s="219">
        <v>156.19999999999999</v>
      </c>
      <c r="O48" s="219">
        <v>1681</v>
      </c>
    </row>
    <row r="49" spans="1:26" x14ac:dyDescent="0.2">
      <c r="A49" s="217"/>
      <c r="B49" s="218">
        <v>561</v>
      </c>
      <c r="C49" s="222">
        <v>2.5</v>
      </c>
      <c r="D49" s="219">
        <v>5</v>
      </c>
      <c r="E49" s="219">
        <v>6</v>
      </c>
      <c r="F49" s="217"/>
      <c r="G49" s="220" t="s">
        <v>408</v>
      </c>
      <c r="H49" s="217"/>
      <c r="I49" s="217"/>
      <c r="J49" s="217"/>
      <c r="K49" s="217"/>
      <c r="L49" s="219">
        <v>134.05000000000001</v>
      </c>
      <c r="M49" s="221">
        <v>1442.95</v>
      </c>
      <c r="N49" s="219">
        <v>132.19</v>
      </c>
      <c r="O49" s="219">
        <v>1423</v>
      </c>
    </row>
    <row r="50" spans="1:26" x14ac:dyDescent="0.2">
      <c r="A50" s="217"/>
      <c r="B50" s="218">
        <v>571</v>
      </c>
      <c r="C50" s="222">
        <v>2</v>
      </c>
      <c r="D50" s="219">
        <v>5</v>
      </c>
      <c r="E50" s="219">
        <v>7</v>
      </c>
      <c r="F50" s="220" t="s">
        <v>408</v>
      </c>
      <c r="G50" s="217"/>
      <c r="H50" s="217"/>
      <c r="I50" s="217"/>
      <c r="J50" s="217"/>
      <c r="K50" s="217"/>
      <c r="L50" s="219">
        <v>156.86000000000001</v>
      </c>
      <c r="M50" s="221">
        <v>1688.43</v>
      </c>
      <c r="N50" s="219">
        <v>155.09</v>
      </c>
      <c r="O50" s="219">
        <v>1669</v>
      </c>
    </row>
    <row r="51" spans="1:26" x14ac:dyDescent="0.2">
      <c r="A51" s="217"/>
      <c r="B51" s="218">
        <v>581</v>
      </c>
      <c r="C51" s="222">
        <v>2</v>
      </c>
      <c r="D51" s="219">
        <v>5</v>
      </c>
      <c r="E51" s="219">
        <v>8</v>
      </c>
      <c r="F51" s="220" t="s">
        <v>408</v>
      </c>
      <c r="G51" s="217"/>
      <c r="H51" s="217"/>
      <c r="I51" s="217"/>
      <c r="J51" s="217"/>
      <c r="K51" s="217"/>
      <c r="L51" s="219">
        <v>166.64</v>
      </c>
      <c r="M51" s="221">
        <v>1793.71</v>
      </c>
      <c r="N51" s="219">
        <v>164.77</v>
      </c>
      <c r="O51" s="219">
        <v>1774</v>
      </c>
    </row>
    <row r="52" spans="1:26" x14ac:dyDescent="0.2">
      <c r="A52" s="217"/>
      <c r="B52" s="218">
        <v>582</v>
      </c>
      <c r="C52" s="222">
        <v>2.5</v>
      </c>
      <c r="D52" s="219">
        <v>5</v>
      </c>
      <c r="E52" s="219">
        <v>8</v>
      </c>
      <c r="F52" s="220" t="s">
        <v>408</v>
      </c>
      <c r="G52" s="217"/>
      <c r="H52" s="217"/>
      <c r="I52" s="217"/>
      <c r="J52" s="217"/>
      <c r="K52" s="217"/>
      <c r="L52" s="219">
        <v>152.63</v>
      </c>
      <c r="M52" s="221">
        <v>1642.86</v>
      </c>
      <c r="N52" s="219">
        <v>149.96</v>
      </c>
      <c r="O52" s="219">
        <v>1614</v>
      </c>
    </row>
    <row r="53" spans="1:26" x14ac:dyDescent="0.2">
      <c r="A53" s="217"/>
      <c r="B53" s="218">
        <v>583</v>
      </c>
      <c r="C53" s="222">
        <v>2</v>
      </c>
      <c r="D53" s="219">
        <v>5</v>
      </c>
      <c r="E53" s="219">
        <v>8</v>
      </c>
      <c r="F53" s="220" t="s">
        <v>408</v>
      </c>
      <c r="G53" s="217"/>
      <c r="H53" s="217"/>
      <c r="I53" s="217"/>
      <c r="J53" s="217"/>
      <c r="K53" s="217"/>
      <c r="L53" s="219">
        <v>210.79</v>
      </c>
      <c r="M53" s="221">
        <v>2268.92</v>
      </c>
      <c r="N53" s="219">
        <v>208.74</v>
      </c>
      <c r="O53" s="219">
        <v>2247</v>
      </c>
    </row>
    <row r="54" spans="1:26" x14ac:dyDescent="0.2">
      <c r="A54" s="217"/>
      <c r="B54" s="218">
        <v>591</v>
      </c>
      <c r="C54" s="222">
        <v>2.5</v>
      </c>
      <c r="D54" s="219">
        <v>5</v>
      </c>
      <c r="E54" s="219">
        <v>9</v>
      </c>
      <c r="F54" s="220" t="s">
        <v>408</v>
      </c>
      <c r="G54" s="217"/>
      <c r="H54" s="217"/>
      <c r="I54" s="217"/>
      <c r="J54" s="217"/>
      <c r="K54" s="217"/>
      <c r="L54" s="219">
        <v>186.55</v>
      </c>
      <c r="M54" s="221">
        <v>2008.05</v>
      </c>
      <c r="N54" s="219">
        <v>179.15</v>
      </c>
      <c r="O54" s="219">
        <v>1928</v>
      </c>
    </row>
    <row r="55" spans="1:26" x14ac:dyDescent="0.2">
      <c r="A55" s="205" t="s">
        <v>461</v>
      </c>
      <c r="B55" s="206" t="s">
        <v>413</v>
      </c>
      <c r="C55" s="207">
        <v>2</v>
      </c>
      <c r="D55" s="207">
        <v>2</v>
      </c>
      <c r="E55" s="207">
        <v>4</v>
      </c>
      <c r="F55" s="207"/>
      <c r="G55" s="208" t="s">
        <v>408</v>
      </c>
      <c r="H55" s="208" t="s">
        <v>408</v>
      </c>
      <c r="I55" s="209"/>
      <c r="J55" s="209"/>
      <c r="K55" s="209"/>
      <c r="L55" s="210">
        <v>80.38</v>
      </c>
      <c r="M55" s="211">
        <v>865.16</v>
      </c>
      <c r="N55" s="209">
        <v>79.06</v>
      </c>
      <c r="O55" s="212">
        <v>851.03</v>
      </c>
      <c r="Q55" s="271" t="s">
        <v>651</v>
      </c>
      <c r="R55" s="271"/>
      <c r="S55" s="271"/>
      <c r="T55" s="271"/>
      <c r="U55" s="271"/>
    </row>
    <row r="56" spans="1:26" x14ac:dyDescent="0.2">
      <c r="A56" s="205" t="s">
        <v>462</v>
      </c>
      <c r="B56" s="205" t="s">
        <v>420</v>
      </c>
      <c r="C56" s="209">
        <v>2</v>
      </c>
      <c r="D56" s="209">
        <v>3</v>
      </c>
      <c r="E56" s="209">
        <v>5</v>
      </c>
      <c r="F56" s="209"/>
      <c r="G56" s="208" t="s">
        <v>408</v>
      </c>
      <c r="H56" s="208" t="s">
        <v>408</v>
      </c>
      <c r="I56" s="209"/>
      <c r="J56" s="209"/>
      <c r="K56" s="209"/>
      <c r="L56" s="210">
        <v>95</v>
      </c>
      <c r="M56" s="211">
        <v>1022.58</v>
      </c>
      <c r="N56" s="209">
        <v>93.58</v>
      </c>
      <c r="O56" s="212">
        <v>1007.24</v>
      </c>
      <c r="Q56" s="271"/>
      <c r="R56" s="271"/>
      <c r="S56" s="271"/>
      <c r="T56" s="271"/>
      <c r="U56" s="271"/>
    </row>
    <row r="57" spans="1:26" x14ac:dyDescent="0.2">
      <c r="A57" s="205" t="s">
        <v>463</v>
      </c>
      <c r="B57" s="205" t="s">
        <v>422</v>
      </c>
      <c r="C57" s="209">
        <v>2</v>
      </c>
      <c r="D57" s="209">
        <v>3</v>
      </c>
      <c r="E57" s="209">
        <v>5</v>
      </c>
      <c r="F57" s="209"/>
      <c r="G57" s="208" t="s">
        <v>408</v>
      </c>
      <c r="H57" s="208" t="s">
        <v>408</v>
      </c>
      <c r="I57" s="209"/>
      <c r="J57" s="209"/>
      <c r="K57" s="209"/>
      <c r="L57" s="210">
        <v>80.38</v>
      </c>
      <c r="M57" s="211">
        <v>865.16</v>
      </c>
      <c r="N57" s="209">
        <v>79.06</v>
      </c>
      <c r="O57" s="212">
        <v>851.03</v>
      </c>
      <c r="Q57" s="271"/>
      <c r="R57" s="271"/>
      <c r="S57" s="271"/>
      <c r="T57" s="271"/>
      <c r="U57" s="271"/>
    </row>
    <row r="58" spans="1:26" x14ac:dyDescent="0.2">
      <c r="A58" s="213" t="s">
        <v>464</v>
      </c>
      <c r="B58" s="213" t="s">
        <v>441</v>
      </c>
      <c r="C58" s="210">
        <v>2</v>
      </c>
      <c r="D58" s="210">
        <v>4</v>
      </c>
      <c r="E58" s="214">
        <v>6</v>
      </c>
      <c r="F58" s="214"/>
      <c r="G58" s="208" t="s">
        <v>408</v>
      </c>
      <c r="H58" s="208" t="s">
        <v>408</v>
      </c>
      <c r="I58" s="209"/>
      <c r="J58" s="209"/>
      <c r="K58" s="209"/>
      <c r="L58" s="210">
        <v>107.69</v>
      </c>
      <c r="M58" s="211">
        <v>1159.2</v>
      </c>
      <c r="N58" s="209">
        <v>106.17</v>
      </c>
      <c r="O58" s="212">
        <v>1142.77</v>
      </c>
      <c r="Y58" s="3">
        <v>80.38</v>
      </c>
      <c r="Z58" s="3">
        <v>865.16</v>
      </c>
    </row>
    <row r="59" spans="1:26" ht="12.75" customHeight="1" x14ac:dyDescent="0.2">
      <c r="A59" s="206" t="s">
        <v>465</v>
      </c>
      <c r="B59" s="206" t="s">
        <v>409</v>
      </c>
      <c r="C59" s="207">
        <v>2</v>
      </c>
      <c r="D59" s="207">
        <v>2</v>
      </c>
      <c r="E59" s="207">
        <v>4</v>
      </c>
      <c r="F59" s="207"/>
      <c r="G59" s="209"/>
      <c r="H59" s="209"/>
      <c r="I59" s="208" t="s">
        <v>408</v>
      </c>
      <c r="J59" s="208"/>
      <c r="K59" s="208"/>
      <c r="L59" s="210">
        <v>70.69</v>
      </c>
      <c r="M59" s="211">
        <v>760.9</v>
      </c>
      <c r="N59" s="209">
        <v>69.3</v>
      </c>
      <c r="O59" s="212">
        <v>745.98</v>
      </c>
    </row>
    <row r="60" spans="1:26" x14ac:dyDescent="0.2">
      <c r="A60" s="206" t="s">
        <v>466</v>
      </c>
      <c r="B60" s="206" t="s">
        <v>410</v>
      </c>
      <c r="C60" s="207">
        <v>1</v>
      </c>
      <c r="D60" s="207">
        <v>2</v>
      </c>
      <c r="E60" s="207">
        <v>4</v>
      </c>
      <c r="F60" s="208" t="s">
        <v>408</v>
      </c>
      <c r="G60" s="208" t="s">
        <v>408</v>
      </c>
      <c r="H60" s="209"/>
      <c r="I60" s="209"/>
      <c r="J60" s="209"/>
      <c r="K60" s="209"/>
      <c r="L60" s="210">
        <v>91.42</v>
      </c>
      <c r="M60" s="211">
        <v>984.06</v>
      </c>
      <c r="N60" s="209">
        <v>90.46</v>
      </c>
      <c r="O60" s="212">
        <v>973.72</v>
      </c>
      <c r="Q60" s="267" t="s">
        <v>646</v>
      </c>
      <c r="R60" s="270"/>
      <c r="S60" s="270"/>
      <c r="T60" s="270"/>
      <c r="U60" s="270"/>
    </row>
    <row r="61" spans="1:26" ht="12" customHeight="1" x14ac:dyDescent="0.2">
      <c r="A61" s="206" t="s">
        <v>467</v>
      </c>
      <c r="B61" s="206" t="s">
        <v>411</v>
      </c>
      <c r="C61" s="207">
        <v>2</v>
      </c>
      <c r="D61" s="207">
        <v>2</v>
      </c>
      <c r="E61" s="207">
        <v>4</v>
      </c>
      <c r="F61" s="207"/>
      <c r="G61" s="208" t="s">
        <v>408</v>
      </c>
      <c r="H61" s="208" t="s">
        <v>408</v>
      </c>
      <c r="I61" s="209"/>
      <c r="J61" s="209"/>
      <c r="K61" s="209"/>
      <c r="L61" s="210"/>
      <c r="M61" s="211"/>
      <c r="N61" s="209">
        <v>63.23</v>
      </c>
      <c r="O61" s="212">
        <v>680.61</v>
      </c>
      <c r="Q61" s="270"/>
      <c r="R61" s="270"/>
      <c r="S61" s="270"/>
      <c r="T61" s="270"/>
      <c r="U61" s="270"/>
    </row>
    <row r="62" spans="1:26" ht="12" customHeight="1" x14ac:dyDescent="0.2">
      <c r="A62" s="206" t="s">
        <v>468</v>
      </c>
      <c r="B62" s="206" t="s">
        <v>412</v>
      </c>
      <c r="C62" s="209">
        <v>2</v>
      </c>
      <c r="D62" s="209">
        <v>2</v>
      </c>
      <c r="E62" s="209">
        <v>4</v>
      </c>
      <c r="F62" s="209"/>
      <c r="G62" s="208" t="s">
        <v>408</v>
      </c>
      <c r="H62" s="208" t="s">
        <v>408</v>
      </c>
      <c r="I62" s="209"/>
      <c r="J62" s="209"/>
      <c r="K62" s="209"/>
      <c r="L62" s="210"/>
      <c r="M62" s="211"/>
      <c r="N62" s="209">
        <v>79.06</v>
      </c>
      <c r="O62" s="212">
        <v>851.03</v>
      </c>
      <c r="Q62" s="270"/>
      <c r="R62" s="270"/>
      <c r="S62" s="270"/>
      <c r="T62" s="270"/>
      <c r="U62" s="270"/>
    </row>
    <row r="63" spans="1:26" s="1" customFormat="1" ht="12" customHeight="1" x14ac:dyDescent="0.2">
      <c r="A63" s="206" t="s">
        <v>469</v>
      </c>
      <c r="B63" s="206" t="s">
        <v>415</v>
      </c>
      <c r="C63" s="209">
        <v>1</v>
      </c>
      <c r="D63" s="209">
        <v>2</v>
      </c>
      <c r="E63" s="209">
        <v>4</v>
      </c>
      <c r="F63" s="208" t="s">
        <v>408</v>
      </c>
      <c r="G63" s="208" t="s">
        <v>408</v>
      </c>
      <c r="H63" s="209"/>
      <c r="I63" s="209"/>
      <c r="J63" s="209"/>
      <c r="K63" s="209"/>
      <c r="L63" s="210"/>
      <c r="M63" s="211"/>
      <c r="N63" s="209">
        <v>72.349999999999994</v>
      </c>
      <c r="O63" s="212">
        <v>778.76</v>
      </c>
      <c r="P63" s="176"/>
      <c r="Q63" s="270"/>
      <c r="R63" s="270"/>
      <c r="S63" s="270"/>
      <c r="T63" s="270"/>
      <c r="U63" s="270"/>
    </row>
    <row r="64" spans="1:26" ht="12" customHeight="1" x14ac:dyDescent="0.2">
      <c r="A64" s="206" t="s">
        <v>470</v>
      </c>
      <c r="B64" s="206" t="s">
        <v>414</v>
      </c>
      <c r="C64" s="209">
        <v>2</v>
      </c>
      <c r="D64" s="209">
        <v>3</v>
      </c>
      <c r="E64" s="209">
        <v>4</v>
      </c>
      <c r="F64" s="209"/>
      <c r="G64" s="208" t="s">
        <v>408</v>
      </c>
      <c r="H64" s="208" t="s">
        <v>408</v>
      </c>
      <c r="I64" s="209"/>
      <c r="J64" s="209"/>
      <c r="K64" s="209"/>
      <c r="L64" s="210"/>
      <c r="M64" s="211"/>
      <c r="N64" s="209">
        <v>86.57</v>
      </c>
      <c r="O64" s="212">
        <v>931.82</v>
      </c>
      <c r="Q64" s="270"/>
      <c r="R64" s="270"/>
      <c r="S64" s="270"/>
      <c r="T64" s="270"/>
      <c r="U64" s="270"/>
    </row>
    <row r="65" spans="1:21" ht="12" customHeight="1" x14ac:dyDescent="0.2">
      <c r="A65" s="206" t="s">
        <v>471</v>
      </c>
      <c r="B65" s="206" t="s">
        <v>416</v>
      </c>
      <c r="C65" s="209">
        <v>2</v>
      </c>
      <c r="D65" s="209">
        <v>3</v>
      </c>
      <c r="E65" s="209">
        <v>4</v>
      </c>
      <c r="F65" s="209"/>
      <c r="G65" s="208" t="s">
        <v>408</v>
      </c>
      <c r="H65" s="208" t="s">
        <v>408</v>
      </c>
      <c r="I65" s="209"/>
      <c r="J65" s="209"/>
      <c r="K65" s="209"/>
      <c r="L65" s="210"/>
      <c r="M65" s="211"/>
      <c r="N65" s="209">
        <v>86.57</v>
      </c>
      <c r="O65" s="212">
        <v>931.82</v>
      </c>
      <c r="P65" s="174"/>
      <c r="Q65" s="270"/>
      <c r="R65" s="270"/>
      <c r="S65" s="270"/>
      <c r="T65" s="270"/>
      <c r="U65" s="270"/>
    </row>
    <row r="66" spans="1:21" ht="12" customHeight="1" x14ac:dyDescent="0.2">
      <c r="A66" s="206" t="s">
        <v>472</v>
      </c>
      <c r="B66" s="206" t="s">
        <v>584</v>
      </c>
      <c r="C66" s="209">
        <v>2</v>
      </c>
      <c r="D66" s="209">
        <v>3</v>
      </c>
      <c r="E66" s="209">
        <v>5</v>
      </c>
      <c r="F66" s="208" t="s">
        <v>408</v>
      </c>
      <c r="G66" s="208" t="s">
        <v>408</v>
      </c>
      <c r="H66" s="209"/>
      <c r="I66" s="209"/>
      <c r="J66" s="209"/>
      <c r="K66" s="209"/>
      <c r="L66" s="210"/>
      <c r="M66" s="211"/>
      <c r="N66" s="209">
        <v>102.16</v>
      </c>
      <c r="O66" s="212">
        <v>1099.6099999999999</v>
      </c>
      <c r="P66" s="171"/>
      <c r="Q66" s="270"/>
      <c r="R66" s="270"/>
      <c r="S66" s="270"/>
      <c r="T66" s="270"/>
      <c r="U66" s="270"/>
    </row>
    <row r="67" spans="1:21" ht="12" customHeight="1" x14ac:dyDescent="0.2">
      <c r="A67" s="206" t="s">
        <v>472</v>
      </c>
      <c r="B67" s="206" t="s">
        <v>585</v>
      </c>
      <c r="C67" s="209">
        <v>2</v>
      </c>
      <c r="D67" s="209">
        <v>3</v>
      </c>
      <c r="E67" s="209">
        <v>5</v>
      </c>
      <c r="F67" s="208" t="s">
        <v>408</v>
      </c>
      <c r="G67" s="208" t="s">
        <v>408</v>
      </c>
      <c r="H67" s="209"/>
      <c r="I67" s="209"/>
      <c r="J67" s="209"/>
      <c r="K67" s="209"/>
      <c r="L67" s="210"/>
      <c r="M67" s="211"/>
      <c r="N67" s="209">
        <v>100.29</v>
      </c>
      <c r="O67" s="212">
        <v>1079.47</v>
      </c>
      <c r="P67" s="171"/>
      <c r="Q67" s="270"/>
      <c r="R67" s="270"/>
      <c r="S67" s="270"/>
      <c r="T67" s="270"/>
      <c r="U67" s="270"/>
    </row>
    <row r="68" spans="1:21" ht="12.75" customHeight="1" x14ac:dyDescent="0.2">
      <c r="A68" s="206" t="s">
        <v>473</v>
      </c>
      <c r="B68" s="206" t="s">
        <v>417</v>
      </c>
      <c r="C68" s="209">
        <v>2</v>
      </c>
      <c r="D68" s="209">
        <v>3</v>
      </c>
      <c r="E68" s="209">
        <v>5</v>
      </c>
      <c r="F68" s="208" t="s">
        <v>408</v>
      </c>
      <c r="G68" s="209"/>
      <c r="H68" s="209"/>
      <c r="I68" s="209"/>
      <c r="J68" s="209"/>
      <c r="K68" s="209"/>
      <c r="L68" s="210"/>
      <c r="M68" s="211"/>
      <c r="N68" s="209">
        <v>102.85</v>
      </c>
      <c r="O68" s="212">
        <v>1107.08</v>
      </c>
      <c r="P68" s="112"/>
    </row>
    <row r="69" spans="1:21" ht="13.5" customHeight="1" x14ac:dyDescent="0.2">
      <c r="A69" s="206" t="s">
        <v>474</v>
      </c>
      <c r="B69" s="206" t="s">
        <v>418</v>
      </c>
      <c r="C69" s="209">
        <v>2.5</v>
      </c>
      <c r="D69" s="209">
        <v>3</v>
      </c>
      <c r="E69" s="209">
        <v>5</v>
      </c>
      <c r="F69" s="210"/>
      <c r="G69" s="208" t="s">
        <v>408</v>
      </c>
      <c r="H69" s="208" t="s">
        <v>408</v>
      </c>
      <c r="I69" s="209"/>
      <c r="J69" s="209"/>
      <c r="K69" s="209"/>
      <c r="L69" s="210"/>
      <c r="M69" s="211"/>
      <c r="N69" s="209">
        <v>104.47</v>
      </c>
      <c r="O69" s="212">
        <v>1124.47</v>
      </c>
      <c r="P69" s="112"/>
    </row>
    <row r="70" spans="1:21" x14ac:dyDescent="0.2">
      <c r="A70" s="206" t="s">
        <v>475</v>
      </c>
      <c r="B70" s="206" t="s">
        <v>419</v>
      </c>
      <c r="C70" s="209">
        <v>3</v>
      </c>
      <c r="D70" s="209">
        <v>3</v>
      </c>
      <c r="E70" s="209">
        <v>5</v>
      </c>
      <c r="F70" s="209"/>
      <c r="G70" s="208" t="s">
        <v>408</v>
      </c>
      <c r="H70" s="208" t="s">
        <v>408</v>
      </c>
      <c r="I70" s="209"/>
      <c r="J70" s="209"/>
      <c r="K70" s="209"/>
      <c r="L70" s="210"/>
      <c r="M70" s="211"/>
      <c r="N70" s="209">
        <v>118.59</v>
      </c>
      <c r="O70" s="212">
        <v>1276.54</v>
      </c>
      <c r="P70" s="112"/>
    </row>
    <row r="71" spans="1:21" x14ac:dyDescent="0.2">
      <c r="A71" s="206" t="s">
        <v>476</v>
      </c>
      <c r="B71" s="206" t="s">
        <v>421</v>
      </c>
      <c r="C71" s="209">
        <v>2</v>
      </c>
      <c r="D71" s="209">
        <v>3</v>
      </c>
      <c r="E71" s="209">
        <v>5</v>
      </c>
      <c r="F71" s="204"/>
      <c r="G71" s="208" t="s">
        <v>408</v>
      </c>
      <c r="H71" s="208" t="s">
        <v>408</v>
      </c>
      <c r="I71" s="209"/>
      <c r="J71" s="209"/>
      <c r="K71" s="209"/>
      <c r="L71" s="210"/>
      <c r="M71" s="211"/>
      <c r="N71" s="209">
        <v>79.06</v>
      </c>
      <c r="O71" s="212">
        <v>851.03</v>
      </c>
      <c r="P71" s="112"/>
    </row>
    <row r="72" spans="1:21" x14ac:dyDescent="0.2">
      <c r="A72" s="206" t="s">
        <v>477</v>
      </c>
      <c r="B72" s="206" t="s">
        <v>423</v>
      </c>
      <c r="C72" s="209">
        <v>2.5</v>
      </c>
      <c r="D72" s="209">
        <v>4</v>
      </c>
      <c r="E72" s="209">
        <v>7</v>
      </c>
      <c r="F72" s="208" t="s">
        <v>408</v>
      </c>
      <c r="G72" s="209"/>
      <c r="H72" s="209"/>
      <c r="I72" s="209"/>
      <c r="J72" s="209"/>
      <c r="K72" s="209"/>
      <c r="L72" s="210"/>
      <c r="M72" s="211"/>
      <c r="N72" s="209">
        <v>137.02000000000001</v>
      </c>
      <c r="O72" s="212">
        <v>1474.89</v>
      </c>
      <c r="P72" s="112"/>
    </row>
    <row r="73" spans="1:21" x14ac:dyDescent="0.2">
      <c r="A73" s="206" t="s">
        <v>478</v>
      </c>
      <c r="B73" s="206" t="s">
        <v>424</v>
      </c>
      <c r="C73" s="209">
        <v>2</v>
      </c>
      <c r="D73" s="209">
        <v>4</v>
      </c>
      <c r="E73" s="209">
        <v>5</v>
      </c>
      <c r="F73" s="208" t="s">
        <v>408</v>
      </c>
      <c r="G73" s="209"/>
      <c r="H73" s="209"/>
      <c r="I73" s="209"/>
      <c r="J73" s="209"/>
      <c r="K73" s="209"/>
      <c r="L73" s="210"/>
      <c r="M73" s="211"/>
      <c r="N73" s="209">
        <v>113.11</v>
      </c>
      <c r="O73" s="212">
        <v>1217.51</v>
      </c>
      <c r="P73" s="112"/>
    </row>
    <row r="74" spans="1:21" x14ac:dyDescent="0.2">
      <c r="A74" s="206" t="s">
        <v>479</v>
      </c>
      <c r="B74" s="206" t="s">
        <v>425</v>
      </c>
      <c r="C74" s="209">
        <v>2</v>
      </c>
      <c r="D74" s="209">
        <v>4</v>
      </c>
      <c r="E74" s="209">
        <v>6</v>
      </c>
      <c r="F74" s="208" t="s">
        <v>408</v>
      </c>
      <c r="G74" s="209"/>
      <c r="H74" s="209"/>
      <c r="I74" s="209"/>
      <c r="J74" s="209"/>
      <c r="K74" s="209"/>
      <c r="L74" s="210"/>
      <c r="M74" s="211"/>
      <c r="N74" s="209">
        <v>127.1</v>
      </c>
      <c r="O74" s="212">
        <v>1368.09</v>
      </c>
      <c r="P74" s="112"/>
    </row>
    <row r="75" spans="1:21" x14ac:dyDescent="0.2">
      <c r="A75" s="206" t="s">
        <v>480</v>
      </c>
      <c r="B75" s="206" t="s">
        <v>426</v>
      </c>
      <c r="C75" s="209">
        <v>2</v>
      </c>
      <c r="D75" s="209">
        <v>4</v>
      </c>
      <c r="E75" s="209">
        <v>6</v>
      </c>
      <c r="F75" s="208" t="s">
        <v>408</v>
      </c>
      <c r="G75" s="209"/>
      <c r="H75" s="209"/>
      <c r="I75" s="209"/>
      <c r="J75" s="209"/>
      <c r="K75" s="209"/>
      <c r="L75" s="210"/>
      <c r="M75" s="211"/>
      <c r="N75" s="209">
        <v>127.31</v>
      </c>
      <c r="O75" s="212">
        <v>1370.3</v>
      </c>
      <c r="P75" s="112"/>
    </row>
    <row r="76" spans="1:21" x14ac:dyDescent="0.2">
      <c r="A76" s="206" t="s">
        <v>481</v>
      </c>
      <c r="B76" s="206" t="s">
        <v>427</v>
      </c>
      <c r="C76" s="209">
        <v>2</v>
      </c>
      <c r="D76" s="209">
        <v>4</v>
      </c>
      <c r="E76" s="209">
        <v>7</v>
      </c>
      <c r="F76" s="208" t="s">
        <v>408</v>
      </c>
      <c r="G76" s="209"/>
      <c r="H76" s="209"/>
      <c r="I76" s="209"/>
      <c r="J76" s="209"/>
      <c r="K76" s="209"/>
      <c r="L76" s="210"/>
      <c r="M76" s="211"/>
      <c r="N76" s="209">
        <v>139.79</v>
      </c>
      <c r="O76" s="212">
        <v>1504.71</v>
      </c>
      <c r="P76" s="112"/>
    </row>
    <row r="77" spans="1:21" x14ac:dyDescent="0.2">
      <c r="A77" s="206" t="s">
        <v>482</v>
      </c>
      <c r="B77" s="206" t="s">
        <v>428</v>
      </c>
      <c r="C77" s="209">
        <v>2</v>
      </c>
      <c r="D77" s="209">
        <v>4</v>
      </c>
      <c r="E77" s="209">
        <v>7</v>
      </c>
      <c r="F77" s="208" t="s">
        <v>408</v>
      </c>
      <c r="G77" s="209"/>
      <c r="H77" s="209"/>
      <c r="I77" s="209"/>
      <c r="J77" s="209"/>
      <c r="K77" s="209"/>
      <c r="L77" s="210"/>
      <c r="M77" s="211"/>
      <c r="N77" s="209">
        <v>166.51</v>
      </c>
      <c r="O77" s="212">
        <v>1792.27</v>
      </c>
      <c r="P77" s="112"/>
    </row>
    <row r="78" spans="1:21" x14ac:dyDescent="0.2">
      <c r="A78" s="206" t="s">
        <v>483</v>
      </c>
      <c r="B78" s="206" t="s">
        <v>459</v>
      </c>
      <c r="C78" s="209">
        <v>2</v>
      </c>
      <c r="D78" s="209">
        <v>4</v>
      </c>
      <c r="E78" s="209">
        <v>6</v>
      </c>
      <c r="F78" s="208" t="s">
        <v>408</v>
      </c>
      <c r="G78" s="208" t="s">
        <v>408</v>
      </c>
      <c r="H78" s="209"/>
      <c r="I78" s="209"/>
      <c r="J78" s="209"/>
      <c r="K78" s="209"/>
      <c r="L78" s="210"/>
      <c r="M78" s="211"/>
      <c r="N78" s="209">
        <v>139.38999999999999</v>
      </c>
      <c r="O78" s="212">
        <v>1500.37</v>
      </c>
      <c r="P78" s="112"/>
    </row>
    <row r="79" spans="1:21" ht="12" customHeight="1" x14ac:dyDescent="0.2">
      <c r="A79" s="206" t="s">
        <v>484</v>
      </c>
      <c r="B79" s="206" t="s">
        <v>586</v>
      </c>
      <c r="C79" s="209">
        <v>2</v>
      </c>
      <c r="D79" s="209">
        <v>4</v>
      </c>
      <c r="E79" s="209">
        <v>7</v>
      </c>
      <c r="F79" s="208" t="s">
        <v>408</v>
      </c>
      <c r="G79" s="209"/>
      <c r="H79" s="209"/>
      <c r="I79" s="209"/>
      <c r="J79" s="209"/>
      <c r="K79" s="209"/>
      <c r="L79" s="210"/>
      <c r="M79" s="211"/>
      <c r="N79" s="209">
        <v>148.65</v>
      </c>
      <c r="O79" s="212">
        <v>1600.09</v>
      </c>
      <c r="P79" s="112"/>
      <c r="Q79" s="69"/>
      <c r="R79" s="3"/>
      <c r="S79" s="3"/>
      <c r="T79" s="3"/>
      <c r="U79" s="3"/>
    </row>
    <row r="80" spans="1:21" x14ac:dyDescent="0.2">
      <c r="A80" s="206" t="s">
        <v>484</v>
      </c>
      <c r="B80" s="206" t="s">
        <v>587</v>
      </c>
      <c r="C80" s="209">
        <v>2</v>
      </c>
      <c r="D80" s="209">
        <v>4</v>
      </c>
      <c r="E80" s="209">
        <v>7</v>
      </c>
      <c r="F80" s="208" t="s">
        <v>408</v>
      </c>
      <c r="G80" s="209"/>
      <c r="H80" s="209"/>
      <c r="I80" s="209"/>
      <c r="J80" s="209"/>
      <c r="K80" s="209"/>
      <c r="L80" s="210"/>
      <c r="M80" s="211"/>
      <c r="N80" s="209">
        <v>148.65</v>
      </c>
      <c r="O80" s="212">
        <v>1600.09</v>
      </c>
      <c r="P80" s="112"/>
      <c r="Q80" s="3"/>
      <c r="R80" s="3"/>
      <c r="S80" s="3"/>
      <c r="T80" s="3"/>
      <c r="U80" s="3"/>
    </row>
    <row r="81" spans="1:21" x14ac:dyDescent="0.2">
      <c r="A81" s="206" t="s">
        <v>485</v>
      </c>
      <c r="B81" s="206" t="s">
        <v>588</v>
      </c>
      <c r="C81" s="209">
        <v>2</v>
      </c>
      <c r="D81" s="209">
        <v>5</v>
      </c>
      <c r="E81" s="209">
        <v>7</v>
      </c>
      <c r="F81" s="208" t="s">
        <v>408</v>
      </c>
      <c r="G81" s="209"/>
      <c r="H81" s="209"/>
      <c r="I81" s="209"/>
      <c r="J81" s="209"/>
      <c r="K81" s="209"/>
      <c r="L81" s="210"/>
      <c r="M81" s="211"/>
      <c r="N81" s="209">
        <v>167.75</v>
      </c>
      <c r="O81" s="212">
        <v>1805.64</v>
      </c>
      <c r="P81" s="112"/>
      <c r="Q81" s="3"/>
      <c r="R81" s="3"/>
      <c r="S81" s="3"/>
      <c r="T81" s="3"/>
      <c r="U81" s="3"/>
    </row>
    <row r="82" spans="1:21" x14ac:dyDescent="0.2">
      <c r="A82" s="206" t="s">
        <v>485</v>
      </c>
      <c r="B82" s="206" t="s">
        <v>589</v>
      </c>
      <c r="C82" s="209">
        <v>2</v>
      </c>
      <c r="D82" s="209">
        <v>5</v>
      </c>
      <c r="E82" s="209">
        <v>7</v>
      </c>
      <c r="F82" s="208" t="s">
        <v>408</v>
      </c>
      <c r="G82" s="209"/>
      <c r="H82" s="209"/>
      <c r="I82" s="209"/>
      <c r="J82" s="209"/>
      <c r="K82" s="209"/>
      <c r="L82" s="210"/>
      <c r="M82" s="211"/>
      <c r="N82" s="209">
        <v>166.37</v>
      </c>
      <c r="O82" s="212">
        <v>1790.76</v>
      </c>
      <c r="P82" s="112"/>
      <c r="Q82" s="3"/>
      <c r="R82" s="3"/>
      <c r="S82" s="3"/>
      <c r="T82" s="3"/>
      <c r="U82" s="3"/>
    </row>
    <row r="83" spans="1:21" x14ac:dyDescent="0.2">
      <c r="A83" s="206" t="s">
        <v>486</v>
      </c>
      <c r="B83" s="206" t="s">
        <v>429</v>
      </c>
      <c r="C83" s="209">
        <v>2.5</v>
      </c>
      <c r="D83" s="209">
        <v>5</v>
      </c>
      <c r="E83" s="209">
        <v>8</v>
      </c>
      <c r="F83" s="208" t="s">
        <v>408</v>
      </c>
      <c r="G83" s="209"/>
      <c r="H83" s="209"/>
      <c r="I83" s="209"/>
      <c r="J83" s="209"/>
      <c r="K83" s="209"/>
      <c r="L83" s="210"/>
      <c r="M83" s="211"/>
      <c r="N83" s="209">
        <v>170.21</v>
      </c>
      <c r="O83" s="212">
        <v>1832.09</v>
      </c>
      <c r="P83" s="112"/>
      <c r="Q83" s="3"/>
      <c r="R83" s="3"/>
      <c r="S83" s="3"/>
      <c r="T83" s="3"/>
      <c r="U83" s="3"/>
    </row>
    <row r="84" spans="1:21" x14ac:dyDescent="0.2">
      <c r="A84" s="206" t="s">
        <v>487</v>
      </c>
      <c r="B84" s="206" t="s">
        <v>430</v>
      </c>
      <c r="C84" s="209">
        <v>2</v>
      </c>
      <c r="D84" s="209">
        <v>5</v>
      </c>
      <c r="E84" s="209">
        <v>8</v>
      </c>
      <c r="F84" s="208" t="s">
        <v>408</v>
      </c>
      <c r="G84" s="209"/>
      <c r="H84" s="209"/>
      <c r="I84" s="209"/>
      <c r="J84" s="209"/>
      <c r="K84" s="209"/>
      <c r="L84" s="210"/>
      <c r="M84" s="211"/>
      <c r="N84" s="209">
        <v>191.66</v>
      </c>
      <c r="O84" s="212">
        <v>2063.0500000000002</v>
      </c>
      <c r="Q84" s="3"/>
      <c r="R84" s="3"/>
      <c r="S84" s="3"/>
      <c r="T84" s="3"/>
      <c r="U84" s="3"/>
    </row>
    <row r="85" spans="1:21" ht="12" customHeight="1" x14ac:dyDescent="0.2">
      <c r="A85" s="215" t="s">
        <v>488</v>
      </c>
      <c r="B85" s="206" t="s">
        <v>460</v>
      </c>
      <c r="C85" s="209">
        <v>2</v>
      </c>
      <c r="D85" s="209">
        <v>5</v>
      </c>
      <c r="E85" s="209">
        <v>9</v>
      </c>
      <c r="F85" s="208" t="s">
        <v>408</v>
      </c>
      <c r="G85" s="209"/>
      <c r="H85" s="209"/>
      <c r="I85" s="209"/>
      <c r="J85" s="209"/>
      <c r="K85" s="209"/>
      <c r="L85" s="210"/>
      <c r="M85" s="211"/>
      <c r="N85" s="209">
        <v>258.81</v>
      </c>
      <c r="O85" s="212">
        <v>2785.78</v>
      </c>
      <c r="P85" s="172"/>
      <c r="Q85" s="3"/>
      <c r="R85" s="3"/>
      <c r="S85" s="3"/>
      <c r="T85" s="3"/>
      <c r="U85" s="3"/>
    </row>
    <row r="86" spans="1:21" ht="12" customHeight="1" x14ac:dyDescent="0.2">
      <c r="A86" s="215" t="s">
        <v>489</v>
      </c>
      <c r="B86" s="206" t="s">
        <v>590</v>
      </c>
      <c r="C86" s="209">
        <v>2</v>
      </c>
      <c r="D86" s="209">
        <v>5</v>
      </c>
      <c r="E86" s="209">
        <v>8</v>
      </c>
      <c r="F86" s="208" t="s">
        <v>408</v>
      </c>
      <c r="G86" s="209"/>
      <c r="H86" s="209"/>
      <c r="I86" s="209"/>
      <c r="J86" s="209"/>
      <c r="K86" s="209"/>
      <c r="L86" s="210"/>
      <c r="M86" s="211"/>
      <c r="N86" s="209">
        <v>227.4</v>
      </c>
      <c r="O86" s="212">
        <v>2447.7600000000002</v>
      </c>
      <c r="P86" s="171"/>
      <c r="Q86" s="3"/>
      <c r="R86" s="3"/>
      <c r="S86" s="3"/>
      <c r="T86" s="3"/>
      <c r="U86" s="3"/>
    </row>
    <row r="87" spans="1:21" ht="12" customHeight="1" x14ac:dyDescent="0.2">
      <c r="A87" s="215" t="s">
        <v>489</v>
      </c>
      <c r="B87" s="206" t="s">
        <v>591</v>
      </c>
      <c r="C87" s="209">
        <v>2</v>
      </c>
      <c r="D87" s="209">
        <v>5</v>
      </c>
      <c r="E87" s="209">
        <v>8</v>
      </c>
      <c r="F87" s="208" t="s">
        <v>408</v>
      </c>
      <c r="G87" s="209"/>
      <c r="H87" s="209"/>
      <c r="I87" s="209"/>
      <c r="J87" s="209"/>
      <c r="K87" s="209"/>
      <c r="L87" s="210"/>
      <c r="M87" s="211"/>
      <c r="N87" s="209">
        <v>225.58</v>
      </c>
      <c r="O87" s="212">
        <v>2428.17</v>
      </c>
      <c r="P87" s="171"/>
      <c r="Q87" s="3"/>
      <c r="R87" s="3"/>
      <c r="S87" s="3"/>
      <c r="T87" s="3"/>
      <c r="U87" s="3"/>
    </row>
    <row r="88" spans="1:21" ht="12.75" customHeight="1" x14ac:dyDescent="0.2">
      <c r="A88" s="230"/>
      <c r="B88" s="231" t="s">
        <v>281</v>
      </c>
      <c r="C88" s="232">
        <v>2.5</v>
      </c>
      <c r="D88" s="232">
        <v>4</v>
      </c>
      <c r="E88" s="233">
        <v>5</v>
      </c>
      <c r="F88" s="233"/>
      <c r="G88" s="234" t="s">
        <v>408</v>
      </c>
      <c r="H88" s="234" t="s">
        <v>408</v>
      </c>
      <c r="I88" s="232"/>
      <c r="J88" s="232"/>
      <c r="K88" s="232"/>
      <c r="L88" s="235">
        <v>104.22</v>
      </c>
      <c r="M88" s="236">
        <v>1121.77</v>
      </c>
      <c r="N88" s="235">
        <v>102.67</v>
      </c>
      <c r="O88" s="236">
        <v>1105.0899999999999</v>
      </c>
      <c r="P88" s="173"/>
      <c r="Q88" s="272" t="s">
        <v>650</v>
      </c>
      <c r="R88" s="272"/>
      <c r="S88" s="272"/>
      <c r="T88" s="272"/>
      <c r="U88" s="272"/>
    </row>
    <row r="89" spans="1:21" x14ac:dyDescent="0.2">
      <c r="A89" s="230"/>
      <c r="B89" s="231" t="s">
        <v>290</v>
      </c>
      <c r="C89" s="232">
        <v>2</v>
      </c>
      <c r="D89" s="232">
        <v>2</v>
      </c>
      <c r="E89" s="233">
        <v>3</v>
      </c>
      <c r="F89" s="234" t="s">
        <v>408</v>
      </c>
      <c r="G89" s="232"/>
      <c r="H89" s="232"/>
      <c r="I89" s="234" t="s">
        <v>408</v>
      </c>
      <c r="J89" s="234"/>
      <c r="K89" s="234"/>
      <c r="L89" s="235">
        <v>71.010000000000005</v>
      </c>
      <c r="M89" s="236">
        <v>764.33</v>
      </c>
      <c r="N89" s="235">
        <v>69.84</v>
      </c>
      <c r="O89" s="236">
        <v>751.72</v>
      </c>
      <c r="P89" s="81"/>
      <c r="Q89" s="272"/>
      <c r="R89" s="272"/>
      <c r="S89" s="272"/>
      <c r="T89" s="272"/>
      <c r="U89" s="272"/>
    </row>
    <row r="90" spans="1:21" x14ac:dyDescent="0.2">
      <c r="A90" s="230"/>
      <c r="B90" s="231" t="s">
        <v>282</v>
      </c>
      <c r="C90" s="232">
        <v>2.5</v>
      </c>
      <c r="D90" s="232">
        <v>4</v>
      </c>
      <c r="E90" s="233">
        <v>5</v>
      </c>
      <c r="F90" s="233"/>
      <c r="G90" s="234" t="s">
        <v>408</v>
      </c>
      <c r="H90" s="234" t="s">
        <v>408</v>
      </c>
      <c r="I90" s="232"/>
      <c r="J90" s="232"/>
      <c r="K90" s="232"/>
      <c r="L90" s="235">
        <v>104.28</v>
      </c>
      <c r="M90" s="236">
        <v>1122.48</v>
      </c>
      <c r="N90" s="235">
        <v>102.71</v>
      </c>
      <c r="O90" s="236">
        <v>1105.5999999999999</v>
      </c>
      <c r="P90" s="81"/>
      <c r="Q90" s="272"/>
      <c r="R90" s="272"/>
      <c r="S90" s="272"/>
      <c r="T90" s="272"/>
      <c r="U90" s="272"/>
    </row>
    <row r="91" spans="1:21" x14ac:dyDescent="0.2">
      <c r="A91" s="237"/>
      <c r="B91" s="238" t="s">
        <v>279</v>
      </c>
      <c r="C91" s="233">
        <v>2</v>
      </c>
      <c r="D91" s="233">
        <v>3</v>
      </c>
      <c r="E91" s="233">
        <v>4</v>
      </c>
      <c r="F91" s="234" t="s">
        <v>408</v>
      </c>
      <c r="G91" s="234" t="s">
        <v>408</v>
      </c>
      <c r="H91" s="232"/>
      <c r="I91" s="232"/>
      <c r="J91" s="232"/>
      <c r="K91" s="232"/>
      <c r="L91" s="235">
        <v>96.61</v>
      </c>
      <c r="M91" s="236">
        <v>1039.92</v>
      </c>
      <c r="N91" s="235">
        <v>95.2</v>
      </c>
      <c r="O91" s="236">
        <v>1024.68</v>
      </c>
      <c r="P91" s="81"/>
    </row>
    <row r="92" spans="1:21" ht="12" customHeight="1" x14ac:dyDescent="0.2">
      <c r="A92" s="231"/>
      <c r="B92" s="231" t="s">
        <v>431</v>
      </c>
      <c r="C92" s="233">
        <v>3</v>
      </c>
      <c r="D92" s="233">
        <v>3</v>
      </c>
      <c r="E92" s="233">
        <v>5</v>
      </c>
      <c r="F92" s="233"/>
      <c r="G92" s="234" t="s">
        <v>408</v>
      </c>
      <c r="H92" s="234" t="s">
        <v>408</v>
      </c>
      <c r="I92" s="232"/>
      <c r="J92" s="232"/>
      <c r="K92" s="232"/>
      <c r="L92" s="235">
        <v>110.6</v>
      </c>
      <c r="M92" s="236">
        <v>1190.51</v>
      </c>
      <c r="N92" s="235">
        <v>108.74</v>
      </c>
      <c r="O92" s="236">
        <v>1170.46</v>
      </c>
      <c r="P92" s="81"/>
    </row>
    <row r="93" spans="1:21" ht="12.75" customHeight="1" x14ac:dyDescent="0.2">
      <c r="A93" s="231"/>
      <c r="B93" s="231" t="s">
        <v>432</v>
      </c>
      <c r="C93" s="232">
        <v>3</v>
      </c>
      <c r="D93" s="232">
        <v>4</v>
      </c>
      <c r="E93" s="233">
        <v>7</v>
      </c>
      <c r="F93" s="232"/>
      <c r="G93" s="234" t="s">
        <v>408</v>
      </c>
      <c r="H93" s="234" t="s">
        <v>408</v>
      </c>
      <c r="I93" s="232"/>
      <c r="J93" s="232"/>
      <c r="K93" s="232"/>
      <c r="L93" s="235"/>
      <c r="M93" s="236"/>
      <c r="N93" s="235">
        <v>120.57</v>
      </c>
      <c r="O93" s="236">
        <v>1297.81</v>
      </c>
      <c r="P93" s="81"/>
      <c r="Q93" s="267" t="s">
        <v>643</v>
      </c>
      <c r="R93" s="267"/>
      <c r="S93" s="267"/>
      <c r="T93" s="267"/>
      <c r="U93" s="267"/>
    </row>
    <row r="94" spans="1:21" x14ac:dyDescent="0.2">
      <c r="A94" s="231"/>
      <c r="B94" s="231" t="s">
        <v>291</v>
      </c>
      <c r="C94" s="232">
        <v>2</v>
      </c>
      <c r="D94" s="232">
        <v>2</v>
      </c>
      <c r="E94" s="232">
        <v>3</v>
      </c>
      <c r="F94" s="232"/>
      <c r="G94" s="234" t="s">
        <v>408</v>
      </c>
      <c r="H94" s="234" t="s">
        <v>408</v>
      </c>
      <c r="I94" s="232"/>
      <c r="J94" s="232"/>
      <c r="K94" s="232"/>
      <c r="L94" s="235"/>
      <c r="M94" s="236"/>
      <c r="N94" s="235">
        <v>71.430000000000007</v>
      </c>
      <c r="O94" s="236">
        <v>768.8</v>
      </c>
      <c r="P94" s="81"/>
      <c r="Q94" s="267"/>
      <c r="R94" s="267"/>
      <c r="S94" s="267"/>
      <c r="T94" s="267"/>
      <c r="U94" s="267"/>
    </row>
    <row r="95" spans="1:21" x14ac:dyDescent="0.2">
      <c r="A95" s="231"/>
      <c r="B95" s="231" t="s">
        <v>433</v>
      </c>
      <c r="C95" s="232">
        <v>2.5</v>
      </c>
      <c r="D95" s="232">
        <v>5</v>
      </c>
      <c r="E95" s="233">
        <v>9</v>
      </c>
      <c r="F95" s="234" t="s">
        <v>408</v>
      </c>
      <c r="G95" s="232"/>
      <c r="H95" s="232"/>
      <c r="I95" s="232"/>
      <c r="J95" s="232"/>
      <c r="K95" s="232"/>
      <c r="L95" s="235"/>
      <c r="M95" s="236"/>
      <c r="N95" s="235">
        <v>178.82</v>
      </c>
      <c r="O95" s="236">
        <v>1924.79</v>
      </c>
      <c r="P95" s="81"/>
      <c r="Q95" s="267"/>
      <c r="R95" s="267"/>
      <c r="S95" s="267"/>
      <c r="T95" s="267"/>
      <c r="U95" s="267"/>
    </row>
    <row r="96" spans="1:21" x14ac:dyDescent="0.2">
      <c r="A96" s="231"/>
      <c r="B96" s="231" t="s">
        <v>286</v>
      </c>
      <c r="C96" s="232">
        <v>2</v>
      </c>
      <c r="D96" s="232">
        <v>4</v>
      </c>
      <c r="E96" s="233">
        <v>7</v>
      </c>
      <c r="F96" s="234" t="s">
        <v>408</v>
      </c>
      <c r="G96" s="232"/>
      <c r="H96" s="232"/>
      <c r="I96" s="232"/>
      <c r="J96" s="232"/>
      <c r="K96" s="232"/>
      <c r="L96" s="235"/>
      <c r="M96" s="236"/>
      <c r="N96" s="235">
        <v>146.79</v>
      </c>
      <c r="O96" s="236">
        <v>1579.9</v>
      </c>
      <c r="P96" s="81"/>
      <c r="Q96" s="267"/>
      <c r="R96" s="267"/>
      <c r="S96" s="267"/>
      <c r="T96" s="267"/>
      <c r="U96" s="267"/>
    </row>
    <row r="97" spans="1:21" x14ac:dyDescent="0.2">
      <c r="A97" s="231"/>
      <c r="B97" s="231" t="s">
        <v>294</v>
      </c>
      <c r="C97" s="232">
        <v>2</v>
      </c>
      <c r="D97" s="232">
        <v>3</v>
      </c>
      <c r="E97" s="232">
        <v>4</v>
      </c>
      <c r="F97" s="232"/>
      <c r="G97" s="234" t="s">
        <v>408</v>
      </c>
      <c r="H97" s="234" t="s">
        <v>408</v>
      </c>
      <c r="I97" s="232"/>
      <c r="J97" s="232"/>
      <c r="K97" s="232"/>
      <c r="L97" s="235"/>
      <c r="M97" s="236"/>
      <c r="N97" s="235">
        <v>86.77</v>
      </c>
      <c r="O97" s="236">
        <v>933.9</v>
      </c>
      <c r="P97" s="81"/>
      <c r="Q97" s="267"/>
      <c r="R97" s="267"/>
      <c r="S97" s="267"/>
      <c r="T97" s="267"/>
      <c r="U97" s="267"/>
    </row>
    <row r="98" spans="1:21" x14ac:dyDescent="0.2">
      <c r="A98" s="231"/>
      <c r="B98" s="231" t="s">
        <v>434</v>
      </c>
      <c r="C98" s="232">
        <v>2</v>
      </c>
      <c r="D98" s="232">
        <v>3</v>
      </c>
      <c r="E98" s="232">
        <v>4</v>
      </c>
      <c r="F98" s="232"/>
      <c r="G98" s="234" t="s">
        <v>408</v>
      </c>
      <c r="H98" s="232"/>
      <c r="I98" s="232"/>
      <c r="J98" s="232"/>
      <c r="K98" s="232"/>
      <c r="L98" s="235"/>
      <c r="M98" s="236"/>
      <c r="N98" s="235">
        <v>71.569999999999993</v>
      </c>
      <c r="O98" s="236">
        <v>770.3</v>
      </c>
      <c r="P98" s="81"/>
      <c r="Q98" s="267"/>
      <c r="R98" s="267"/>
      <c r="S98" s="267"/>
      <c r="T98" s="267"/>
      <c r="U98" s="267"/>
    </row>
    <row r="99" spans="1:21" x14ac:dyDescent="0.2">
      <c r="A99" s="231"/>
      <c r="B99" s="231" t="s">
        <v>292</v>
      </c>
      <c r="C99" s="232">
        <v>2</v>
      </c>
      <c r="D99" s="232">
        <v>3</v>
      </c>
      <c r="E99" s="232">
        <v>5</v>
      </c>
      <c r="F99" s="232"/>
      <c r="G99" s="234" t="s">
        <v>408</v>
      </c>
      <c r="H99" s="234" t="s">
        <v>408</v>
      </c>
      <c r="I99" s="232"/>
      <c r="J99" s="232"/>
      <c r="K99" s="232"/>
      <c r="L99" s="235"/>
      <c r="M99" s="236"/>
      <c r="N99" s="235">
        <v>80.37</v>
      </c>
      <c r="O99" s="236">
        <v>865</v>
      </c>
      <c r="P99" s="81"/>
      <c r="Q99" s="267"/>
      <c r="R99" s="267"/>
      <c r="S99" s="267"/>
      <c r="T99" s="267"/>
      <c r="U99" s="267"/>
    </row>
    <row r="100" spans="1:21" x14ac:dyDescent="0.2">
      <c r="A100" s="231"/>
      <c r="B100" s="231" t="s">
        <v>287</v>
      </c>
      <c r="C100" s="232">
        <v>2.5</v>
      </c>
      <c r="D100" s="232">
        <v>5</v>
      </c>
      <c r="E100" s="232">
        <v>9</v>
      </c>
      <c r="F100" s="234" t="s">
        <v>408</v>
      </c>
      <c r="G100" s="232"/>
      <c r="H100" s="232"/>
      <c r="I100" s="232"/>
      <c r="J100" s="232"/>
      <c r="K100" s="232"/>
      <c r="L100" s="235"/>
      <c r="M100" s="236"/>
      <c r="N100" s="235">
        <v>169.19</v>
      </c>
      <c r="O100" s="236">
        <v>1821.18</v>
      </c>
      <c r="P100" s="81"/>
      <c r="Q100" s="267"/>
      <c r="R100" s="267"/>
      <c r="S100" s="267"/>
      <c r="T100" s="267"/>
      <c r="U100" s="267"/>
    </row>
    <row r="101" spans="1:21" x14ac:dyDescent="0.2">
      <c r="A101" s="231"/>
      <c r="B101" s="231" t="s">
        <v>435</v>
      </c>
      <c r="C101" s="232">
        <v>3</v>
      </c>
      <c r="D101" s="239">
        <v>4</v>
      </c>
      <c r="E101" s="232">
        <v>6</v>
      </c>
      <c r="F101" s="232"/>
      <c r="G101" s="234" t="s">
        <v>408</v>
      </c>
      <c r="H101" s="234" t="s">
        <v>408</v>
      </c>
      <c r="I101" s="232"/>
      <c r="J101" s="232"/>
      <c r="K101" s="232"/>
      <c r="L101" s="235"/>
      <c r="M101" s="236"/>
      <c r="N101" s="235">
        <v>121.87</v>
      </c>
      <c r="O101" s="236">
        <v>1311.8</v>
      </c>
      <c r="P101" s="81"/>
    </row>
    <row r="102" spans="1:21" x14ac:dyDescent="0.2">
      <c r="A102" s="231"/>
      <c r="B102" s="231" t="s">
        <v>280</v>
      </c>
      <c r="C102" s="232">
        <v>2</v>
      </c>
      <c r="D102" s="232">
        <v>4</v>
      </c>
      <c r="E102" s="232">
        <v>5</v>
      </c>
      <c r="F102" s="234" t="s">
        <v>408</v>
      </c>
      <c r="G102" s="232"/>
      <c r="H102" s="232"/>
      <c r="I102" s="232"/>
      <c r="J102" s="232"/>
      <c r="K102" s="232"/>
      <c r="L102" s="235"/>
      <c r="M102" s="236"/>
      <c r="N102" s="235">
        <v>103.3</v>
      </c>
      <c r="O102" s="236">
        <v>1111.76</v>
      </c>
      <c r="P102" s="81"/>
    </row>
    <row r="103" spans="1:21" x14ac:dyDescent="0.2">
      <c r="A103" s="231"/>
      <c r="B103" s="231" t="s">
        <v>436</v>
      </c>
      <c r="C103" s="232">
        <v>2</v>
      </c>
      <c r="D103" s="232">
        <v>4</v>
      </c>
      <c r="E103" s="232">
        <v>7</v>
      </c>
      <c r="F103" s="234" t="s">
        <v>408</v>
      </c>
      <c r="G103" s="232"/>
      <c r="H103" s="232"/>
      <c r="I103" s="232"/>
      <c r="J103" s="232"/>
      <c r="K103" s="232"/>
      <c r="L103" s="235"/>
      <c r="M103" s="236"/>
      <c r="N103" s="235">
        <v>123.45</v>
      </c>
      <c r="O103" s="236">
        <v>1329</v>
      </c>
      <c r="P103" s="81"/>
    </row>
    <row r="104" spans="1:21" x14ac:dyDescent="0.2">
      <c r="A104" s="231"/>
      <c r="B104" s="231" t="s">
        <v>288</v>
      </c>
      <c r="C104" s="232">
        <v>2</v>
      </c>
      <c r="D104" s="232">
        <v>2</v>
      </c>
      <c r="E104" s="232">
        <v>4</v>
      </c>
      <c r="F104" s="232"/>
      <c r="G104" s="234" t="s">
        <v>408</v>
      </c>
      <c r="H104" s="234" t="s">
        <v>408</v>
      </c>
      <c r="I104" s="232"/>
      <c r="J104" s="232"/>
      <c r="K104" s="232"/>
      <c r="L104" s="235"/>
      <c r="M104" s="236"/>
      <c r="N104" s="235">
        <v>60.32</v>
      </c>
      <c r="O104" s="236">
        <v>649.20000000000005</v>
      </c>
      <c r="P104" s="81"/>
    </row>
    <row r="105" spans="1:21" x14ac:dyDescent="0.2">
      <c r="A105" s="231"/>
      <c r="B105" s="231" t="s">
        <v>289</v>
      </c>
      <c r="C105" s="232">
        <v>2</v>
      </c>
      <c r="D105" s="232">
        <v>2</v>
      </c>
      <c r="E105" s="232">
        <v>4</v>
      </c>
      <c r="F105" s="232"/>
      <c r="G105" s="234" t="s">
        <v>408</v>
      </c>
      <c r="H105" s="234" t="s">
        <v>408</v>
      </c>
      <c r="I105" s="232"/>
      <c r="J105" s="232"/>
      <c r="K105" s="232"/>
      <c r="L105" s="235"/>
      <c r="M105" s="236"/>
      <c r="N105" s="235">
        <v>65.849999999999994</v>
      </c>
      <c r="O105" s="236">
        <v>708.8</v>
      </c>
      <c r="P105" s="81"/>
    </row>
    <row r="106" spans="1:21" x14ac:dyDescent="0.2">
      <c r="A106" s="231"/>
      <c r="B106" s="231" t="s">
        <v>498</v>
      </c>
      <c r="C106" s="232">
        <v>2</v>
      </c>
      <c r="D106" s="232">
        <v>4</v>
      </c>
      <c r="E106" s="232">
        <v>6</v>
      </c>
      <c r="F106" s="234" t="s">
        <v>408</v>
      </c>
      <c r="G106" s="232"/>
      <c r="H106" s="232"/>
      <c r="I106" s="232"/>
      <c r="J106" s="232"/>
      <c r="K106" s="232"/>
      <c r="L106" s="235"/>
      <c r="M106" s="236"/>
      <c r="N106" s="235">
        <v>132.78</v>
      </c>
      <c r="O106" s="236">
        <v>1429.24</v>
      </c>
      <c r="P106" s="81"/>
      <c r="Q106" s="69"/>
      <c r="R106" s="69"/>
      <c r="S106" s="69"/>
      <c r="T106" s="69"/>
      <c r="U106" s="69"/>
    </row>
    <row r="107" spans="1:21" x14ac:dyDescent="0.2">
      <c r="A107" s="231"/>
      <c r="B107" s="231" t="s">
        <v>284</v>
      </c>
      <c r="C107" s="232">
        <v>2</v>
      </c>
      <c r="D107" s="232">
        <v>4</v>
      </c>
      <c r="E107" s="232">
        <v>7</v>
      </c>
      <c r="F107" s="234" t="s">
        <v>408</v>
      </c>
      <c r="G107" s="232"/>
      <c r="H107" s="232"/>
      <c r="I107" s="232"/>
      <c r="J107" s="232"/>
      <c r="K107" s="232"/>
      <c r="L107" s="235"/>
      <c r="M107" s="236"/>
      <c r="N107" s="235">
        <v>112.83</v>
      </c>
      <c r="O107" s="236">
        <v>1214.4000000000001</v>
      </c>
      <c r="P107" s="81"/>
      <c r="Q107" s="69"/>
      <c r="R107" s="69"/>
      <c r="S107" s="69"/>
      <c r="T107" s="69"/>
      <c r="U107" s="69"/>
    </row>
    <row r="108" spans="1:21" x14ac:dyDescent="0.2">
      <c r="A108" s="231"/>
      <c r="B108" s="231" t="s">
        <v>437</v>
      </c>
      <c r="C108" s="232">
        <v>2.5</v>
      </c>
      <c r="D108" s="232">
        <v>5</v>
      </c>
      <c r="E108" s="232">
        <v>9</v>
      </c>
      <c r="F108" s="234" t="s">
        <v>408</v>
      </c>
      <c r="G108" s="232"/>
      <c r="H108" s="232"/>
      <c r="I108" s="232"/>
      <c r="J108" s="232"/>
      <c r="K108" s="232"/>
      <c r="L108" s="235"/>
      <c r="M108" s="236"/>
      <c r="N108" s="235">
        <v>140.55000000000001</v>
      </c>
      <c r="O108" s="236">
        <v>1512.83</v>
      </c>
      <c r="P108" s="81"/>
      <c r="Q108" s="69"/>
      <c r="R108" s="69"/>
      <c r="S108" s="69"/>
      <c r="T108" s="69"/>
      <c r="U108" s="69"/>
    </row>
    <row r="109" spans="1:21" x14ac:dyDescent="0.2">
      <c r="A109" s="231"/>
      <c r="B109" s="231" t="s">
        <v>295</v>
      </c>
      <c r="C109" s="232">
        <v>2</v>
      </c>
      <c r="D109" s="232">
        <v>3</v>
      </c>
      <c r="E109" s="232">
        <v>5</v>
      </c>
      <c r="F109" s="234" t="s">
        <v>408</v>
      </c>
      <c r="G109" s="234" t="s">
        <v>408</v>
      </c>
      <c r="H109" s="232"/>
      <c r="I109" s="232"/>
      <c r="J109" s="232"/>
      <c r="K109" s="232"/>
      <c r="L109" s="235"/>
      <c r="M109" s="236"/>
      <c r="N109" s="235">
        <v>90.18</v>
      </c>
      <c r="O109" s="236">
        <v>970.6</v>
      </c>
      <c r="P109" s="81"/>
      <c r="Q109" s="69"/>
      <c r="R109" s="69"/>
      <c r="S109" s="69"/>
      <c r="T109" s="69"/>
      <c r="U109" s="69"/>
    </row>
    <row r="110" spans="1:21" x14ac:dyDescent="0.2">
      <c r="A110" s="231"/>
      <c r="B110" s="231" t="s">
        <v>283</v>
      </c>
      <c r="C110" s="232">
        <v>2</v>
      </c>
      <c r="D110" s="232">
        <v>4</v>
      </c>
      <c r="E110" s="232">
        <v>5</v>
      </c>
      <c r="F110" s="232"/>
      <c r="G110" s="234" t="s">
        <v>408</v>
      </c>
      <c r="H110" s="234" t="s">
        <v>408</v>
      </c>
      <c r="I110" s="232"/>
      <c r="J110" s="232"/>
      <c r="K110" s="232"/>
      <c r="L110" s="235"/>
      <c r="M110" s="236"/>
      <c r="N110" s="232">
        <v>105.58</v>
      </c>
      <c r="O110" s="240">
        <v>1136.45</v>
      </c>
      <c r="Q110" s="69"/>
      <c r="R110" s="69"/>
      <c r="S110" s="69"/>
      <c r="T110" s="69"/>
      <c r="U110" s="69"/>
    </row>
    <row r="111" spans="1:21" x14ac:dyDescent="0.2">
      <c r="A111" s="231"/>
      <c r="B111" s="231" t="s">
        <v>438</v>
      </c>
      <c r="C111" s="232">
        <v>2</v>
      </c>
      <c r="D111" s="232">
        <v>5</v>
      </c>
      <c r="E111" s="232">
        <v>9</v>
      </c>
      <c r="F111" s="234" t="s">
        <v>408</v>
      </c>
      <c r="G111" s="232"/>
      <c r="H111" s="232"/>
      <c r="I111" s="232"/>
      <c r="J111" s="232"/>
      <c r="K111" s="232"/>
      <c r="L111" s="235"/>
      <c r="M111" s="236"/>
      <c r="N111" s="232">
        <v>125.91</v>
      </c>
      <c r="O111" s="240">
        <v>1355.3</v>
      </c>
      <c r="Q111" s="69"/>
      <c r="R111" s="69"/>
      <c r="S111" s="69"/>
      <c r="T111" s="69"/>
      <c r="U111" s="69"/>
    </row>
    <row r="112" spans="1:21" x14ac:dyDescent="0.2">
      <c r="A112" s="231"/>
      <c r="B112" s="231" t="s">
        <v>285</v>
      </c>
      <c r="C112" s="232">
        <v>2</v>
      </c>
      <c r="D112" s="232">
        <v>4</v>
      </c>
      <c r="E112" s="232">
        <v>6</v>
      </c>
      <c r="F112" s="234" t="s">
        <v>408</v>
      </c>
      <c r="G112" s="232"/>
      <c r="H112" s="232"/>
      <c r="I112" s="232"/>
      <c r="J112" s="232"/>
      <c r="K112" s="232"/>
      <c r="L112" s="235"/>
      <c r="M112" s="236"/>
      <c r="N112" s="232">
        <v>125.93</v>
      </c>
      <c r="O112" s="240">
        <v>1355.48</v>
      </c>
      <c r="Q112" s="69"/>
      <c r="R112" s="69"/>
      <c r="S112" s="69"/>
      <c r="T112" s="69"/>
      <c r="U112" s="69"/>
    </row>
    <row r="113" spans="1:21" x14ac:dyDescent="0.2">
      <c r="A113" s="231"/>
      <c r="B113" s="231" t="s">
        <v>439</v>
      </c>
      <c r="C113" s="232">
        <v>2.5</v>
      </c>
      <c r="D113" s="232">
        <v>5</v>
      </c>
      <c r="E113" s="232">
        <v>8</v>
      </c>
      <c r="F113" s="232"/>
      <c r="G113" s="234" t="s">
        <v>408</v>
      </c>
      <c r="H113" s="234" t="s">
        <v>408</v>
      </c>
      <c r="I113" s="232"/>
      <c r="J113" s="232"/>
      <c r="K113" s="232"/>
      <c r="L113" s="235"/>
      <c r="M113" s="236"/>
      <c r="N113" s="232">
        <v>136.66</v>
      </c>
      <c r="O113" s="240">
        <v>1470.99</v>
      </c>
      <c r="Q113" s="69"/>
      <c r="R113" s="69"/>
      <c r="S113" s="69"/>
      <c r="T113" s="69"/>
      <c r="U113" s="69"/>
    </row>
    <row r="114" spans="1:21" x14ac:dyDescent="0.2">
      <c r="A114" s="231"/>
      <c r="B114" s="231" t="s">
        <v>440</v>
      </c>
      <c r="C114" s="232">
        <v>2</v>
      </c>
      <c r="D114" s="232">
        <v>3</v>
      </c>
      <c r="E114" s="232">
        <v>5</v>
      </c>
      <c r="F114" s="234" t="s">
        <v>408</v>
      </c>
      <c r="G114" s="234" t="s">
        <v>408</v>
      </c>
      <c r="H114" s="234" t="s">
        <v>408</v>
      </c>
      <c r="I114" s="232"/>
      <c r="J114" s="232"/>
      <c r="K114" s="232"/>
      <c r="L114" s="235"/>
      <c r="M114" s="236"/>
      <c r="N114" s="232">
        <v>81.040000000000006</v>
      </c>
      <c r="O114" s="240">
        <v>872.32</v>
      </c>
    </row>
    <row r="115" spans="1:21" x14ac:dyDescent="0.2">
      <c r="A115" s="231"/>
      <c r="B115" s="231" t="s">
        <v>293</v>
      </c>
      <c r="C115" s="232">
        <v>2.5</v>
      </c>
      <c r="D115" s="232">
        <v>3</v>
      </c>
      <c r="E115" s="232">
        <v>5</v>
      </c>
      <c r="F115" s="232"/>
      <c r="G115" s="234" t="s">
        <v>408</v>
      </c>
      <c r="H115" s="234" t="s">
        <v>408</v>
      </c>
      <c r="I115" s="232"/>
      <c r="J115" s="232"/>
      <c r="K115" s="232"/>
      <c r="L115" s="235"/>
      <c r="M115" s="236"/>
      <c r="N115" s="232">
        <v>81.010000000000005</v>
      </c>
      <c r="O115" s="240">
        <v>872.28</v>
      </c>
    </row>
    <row r="116" spans="1:21" x14ac:dyDescent="0.2">
      <c r="A116" s="227" t="s">
        <v>546</v>
      </c>
      <c r="B116" s="227" t="s">
        <v>499</v>
      </c>
      <c r="C116" s="228">
        <v>2</v>
      </c>
      <c r="D116" s="228">
        <v>2</v>
      </c>
      <c r="E116" s="228">
        <v>3</v>
      </c>
      <c r="F116" s="228"/>
      <c r="G116" s="229" t="s">
        <v>408</v>
      </c>
      <c r="H116" s="229" t="s">
        <v>408</v>
      </c>
      <c r="I116" s="229"/>
      <c r="J116" s="229"/>
      <c r="K116" s="229"/>
      <c r="L116" s="228">
        <v>64.2</v>
      </c>
      <c r="M116" s="228">
        <v>691</v>
      </c>
      <c r="N116" s="228">
        <v>64.2</v>
      </c>
      <c r="O116" s="228">
        <v>691</v>
      </c>
      <c r="P116" s="81"/>
      <c r="Q116" s="266" t="s">
        <v>654</v>
      </c>
      <c r="R116" s="266"/>
      <c r="S116" s="266"/>
      <c r="T116" s="266"/>
      <c r="U116" s="266"/>
    </row>
    <row r="117" spans="1:21" x14ac:dyDescent="0.2">
      <c r="A117" s="227" t="s">
        <v>547</v>
      </c>
      <c r="B117" s="227" t="s">
        <v>500</v>
      </c>
      <c r="C117" s="228">
        <v>2</v>
      </c>
      <c r="D117" s="228">
        <v>3</v>
      </c>
      <c r="E117" s="228">
        <v>4</v>
      </c>
      <c r="F117" s="228"/>
      <c r="G117" s="229" t="s">
        <v>408</v>
      </c>
      <c r="H117" s="229" t="s">
        <v>408</v>
      </c>
      <c r="I117" s="229"/>
      <c r="J117" s="229"/>
      <c r="K117" s="229"/>
      <c r="L117" s="228">
        <v>76.900000000000006</v>
      </c>
      <c r="M117" s="228">
        <v>828</v>
      </c>
      <c r="N117" s="228">
        <v>76.900000000000006</v>
      </c>
      <c r="O117" s="228">
        <v>828</v>
      </c>
      <c r="P117" s="81"/>
      <c r="Q117" s="266"/>
      <c r="R117" s="266"/>
      <c r="S117" s="266"/>
      <c r="T117" s="266"/>
      <c r="U117" s="266"/>
    </row>
    <row r="118" spans="1:21" x14ac:dyDescent="0.2">
      <c r="A118" s="227" t="s">
        <v>549</v>
      </c>
      <c r="B118" s="227" t="s">
        <v>501</v>
      </c>
      <c r="C118" s="228">
        <v>2</v>
      </c>
      <c r="D118" s="228">
        <v>3</v>
      </c>
      <c r="E118" s="228">
        <v>4</v>
      </c>
      <c r="F118" s="228"/>
      <c r="G118" s="229" t="s">
        <v>408</v>
      </c>
      <c r="H118" s="227"/>
      <c r="I118" s="227"/>
      <c r="J118" s="227"/>
      <c r="K118" s="227"/>
      <c r="L118" s="228">
        <v>78.099999999999994</v>
      </c>
      <c r="M118" s="228">
        <v>841</v>
      </c>
      <c r="N118" s="228">
        <v>78.099999999999994</v>
      </c>
      <c r="O118" s="228">
        <v>841</v>
      </c>
      <c r="P118" s="81"/>
      <c r="Q118" s="266"/>
      <c r="R118" s="266"/>
      <c r="S118" s="266"/>
      <c r="T118" s="266"/>
      <c r="U118" s="266"/>
    </row>
    <row r="119" spans="1:21" x14ac:dyDescent="0.2">
      <c r="A119" s="227" t="s">
        <v>548</v>
      </c>
      <c r="B119" s="227" t="s">
        <v>502</v>
      </c>
      <c r="C119" s="228">
        <v>2</v>
      </c>
      <c r="D119" s="228">
        <v>4</v>
      </c>
      <c r="E119" s="228">
        <v>6</v>
      </c>
      <c r="F119" s="229" t="s">
        <v>408</v>
      </c>
      <c r="G119" s="229" t="s">
        <v>408</v>
      </c>
      <c r="H119" s="227"/>
      <c r="I119" s="227"/>
      <c r="J119" s="227"/>
      <c r="K119" s="227"/>
      <c r="L119" s="228">
        <v>94</v>
      </c>
      <c r="M119" s="228">
        <v>1012</v>
      </c>
      <c r="N119" s="228">
        <v>94</v>
      </c>
      <c r="O119" s="228">
        <v>1012</v>
      </c>
      <c r="P119" s="81"/>
    </row>
    <row r="120" spans="1:21" x14ac:dyDescent="0.2">
      <c r="A120" s="227" t="s">
        <v>550</v>
      </c>
      <c r="B120" s="227" t="s">
        <v>503</v>
      </c>
      <c r="C120" s="228">
        <v>2</v>
      </c>
      <c r="D120" s="228">
        <v>2</v>
      </c>
      <c r="E120" s="228">
        <v>3</v>
      </c>
      <c r="F120" s="228"/>
      <c r="G120" s="229" t="s">
        <v>408</v>
      </c>
      <c r="H120" s="229" t="s">
        <v>408</v>
      </c>
      <c r="I120" s="229"/>
      <c r="J120" s="229"/>
      <c r="K120" s="229"/>
      <c r="L120" s="228">
        <v>72.599999999999994</v>
      </c>
      <c r="M120" s="228">
        <v>781</v>
      </c>
      <c r="N120" s="228">
        <v>72.599999999999994</v>
      </c>
      <c r="O120" s="228">
        <v>781</v>
      </c>
      <c r="P120" s="81"/>
    </row>
    <row r="121" spans="1:21" x14ac:dyDescent="0.2">
      <c r="A121" s="227" t="s">
        <v>551</v>
      </c>
      <c r="B121" s="227" t="s">
        <v>504</v>
      </c>
      <c r="C121" s="228">
        <v>2</v>
      </c>
      <c r="D121" s="228">
        <v>2</v>
      </c>
      <c r="E121" s="228">
        <v>3</v>
      </c>
      <c r="F121" s="228"/>
      <c r="G121" s="229" t="s">
        <v>408</v>
      </c>
      <c r="H121" s="229" t="s">
        <v>408</v>
      </c>
      <c r="I121" s="229"/>
      <c r="J121" s="229"/>
      <c r="K121" s="229"/>
      <c r="L121" s="228">
        <v>72.400000000000006</v>
      </c>
      <c r="M121" s="228">
        <v>779</v>
      </c>
      <c r="N121" s="228">
        <v>72.400000000000006</v>
      </c>
      <c r="O121" s="228">
        <v>779</v>
      </c>
      <c r="P121" s="81"/>
      <c r="Q121" s="267" t="s">
        <v>644</v>
      </c>
      <c r="R121" s="267"/>
      <c r="S121" s="267"/>
      <c r="T121" s="267"/>
      <c r="U121" s="267"/>
    </row>
    <row r="122" spans="1:21" x14ac:dyDescent="0.2">
      <c r="A122" s="227" t="s">
        <v>552</v>
      </c>
      <c r="B122" s="227" t="s">
        <v>505</v>
      </c>
      <c r="C122" s="228">
        <v>2</v>
      </c>
      <c r="D122" s="228">
        <v>2</v>
      </c>
      <c r="E122" s="228">
        <v>3</v>
      </c>
      <c r="F122" s="228"/>
      <c r="G122" s="229" t="s">
        <v>408</v>
      </c>
      <c r="H122" s="227"/>
      <c r="I122" s="227"/>
      <c r="J122" s="227"/>
      <c r="K122" s="227"/>
      <c r="L122" s="228">
        <v>74.599999999999994</v>
      </c>
      <c r="M122" s="228">
        <v>803</v>
      </c>
      <c r="N122" s="228">
        <v>74.599999999999994</v>
      </c>
      <c r="O122" s="228">
        <v>803</v>
      </c>
      <c r="P122" s="81"/>
      <c r="Q122" s="267"/>
      <c r="R122" s="267"/>
      <c r="S122" s="267"/>
      <c r="T122" s="267"/>
      <c r="U122" s="267"/>
    </row>
    <row r="123" spans="1:21" x14ac:dyDescent="0.2">
      <c r="A123" s="227" t="s">
        <v>553</v>
      </c>
      <c r="B123" s="227" t="s">
        <v>506</v>
      </c>
      <c r="C123" s="228">
        <v>2</v>
      </c>
      <c r="D123" s="228">
        <v>3</v>
      </c>
      <c r="E123" s="228">
        <v>4</v>
      </c>
      <c r="F123" s="228"/>
      <c r="G123" s="229" t="s">
        <v>408</v>
      </c>
      <c r="H123" s="229" t="s">
        <v>408</v>
      </c>
      <c r="I123" s="229"/>
      <c r="J123" s="229"/>
      <c r="K123" s="229"/>
      <c r="L123" s="228">
        <v>85.1</v>
      </c>
      <c r="M123" s="228">
        <v>916</v>
      </c>
      <c r="N123" s="228">
        <v>85.1</v>
      </c>
      <c r="O123" s="228">
        <v>916</v>
      </c>
      <c r="P123" s="81"/>
      <c r="Q123" s="267"/>
      <c r="R123" s="267"/>
      <c r="S123" s="267"/>
      <c r="T123" s="267"/>
      <c r="U123" s="267"/>
    </row>
    <row r="124" spans="1:21" x14ac:dyDescent="0.2">
      <c r="A124" s="227" t="s">
        <v>554</v>
      </c>
      <c r="B124" s="227" t="s">
        <v>507</v>
      </c>
      <c r="C124" s="228">
        <v>2</v>
      </c>
      <c r="D124" s="228">
        <v>3</v>
      </c>
      <c r="E124" s="228">
        <v>4</v>
      </c>
      <c r="F124" s="229" t="s">
        <v>408</v>
      </c>
      <c r="G124" s="229" t="s">
        <v>408</v>
      </c>
      <c r="H124" s="227"/>
      <c r="I124" s="227"/>
      <c r="J124" s="227"/>
      <c r="K124" s="227"/>
      <c r="L124" s="228">
        <v>86.8</v>
      </c>
      <c r="M124" s="228">
        <v>934</v>
      </c>
      <c r="N124" s="228">
        <v>86.8</v>
      </c>
      <c r="O124" s="228">
        <v>934</v>
      </c>
      <c r="P124" s="81"/>
      <c r="Q124" s="267"/>
      <c r="R124" s="267"/>
      <c r="S124" s="267"/>
      <c r="T124" s="267"/>
      <c r="U124" s="267"/>
    </row>
    <row r="125" spans="1:21" x14ac:dyDescent="0.2">
      <c r="A125" s="227" t="s">
        <v>555</v>
      </c>
      <c r="B125" s="227" t="s">
        <v>508</v>
      </c>
      <c r="C125" s="228">
        <v>2</v>
      </c>
      <c r="D125" s="228">
        <v>3</v>
      </c>
      <c r="E125" s="228">
        <v>5</v>
      </c>
      <c r="F125" s="228"/>
      <c r="G125" s="229" t="s">
        <v>408</v>
      </c>
      <c r="H125" s="229" t="s">
        <v>408</v>
      </c>
      <c r="I125" s="229"/>
      <c r="J125" s="229"/>
      <c r="K125" s="229"/>
      <c r="L125" s="228">
        <v>93.4</v>
      </c>
      <c r="M125" s="228">
        <v>1005</v>
      </c>
      <c r="N125" s="228">
        <v>93.4</v>
      </c>
      <c r="O125" s="228">
        <v>1005</v>
      </c>
      <c r="P125" s="81"/>
      <c r="Q125" s="267"/>
      <c r="R125" s="267"/>
      <c r="S125" s="267"/>
      <c r="T125" s="267"/>
      <c r="U125" s="267"/>
    </row>
    <row r="126" spans="1:21" ht="12.75" customHeight="1" x14ac:dyDescent="0.2">
      <c r="A126" s="227" t="s">
        <v>556</v>
      </c>
      <c r="B126" s="227" t="s">
        <v>509</v>
      </c>
      <c r="C126" s="228">
        <v>2</v>
      </c>
      <c r="D126" s="228">
        <v>4</v>
      </c>
      <c r="E126" s="228">
        <v>6</v>
      </c>
      <c r="F126" s="229" t="s">
        <v>408</v>
      </c>
      <c r="G126" s="229" t="s">
        <v>408</v>
      </c>
      <c r="H126" s="227"/>
      <c r="I126" s="227"/>
      <c r="J126" s="227"/>
      <c r="K126" s="227"/>
      <c r="L126" s="228">
        <v>107</v>
      </c>
      <c r="M126" s="228">
        <v>1152</v>
      </c>
      <c r="N126" s="228">
        <v>107</v>
      </c>
      <c r="O126" s="228">
        <v>1152</v>
      </c>
      <c r="P126" s="81"/>
      <c r="Q126" s="267"/>
      <c r="R126" s="267"/>
      <c r="S126" s="267"/>
      <c r="T126" s="267"/>
      <c r="U126" s="267"/>
    </row>
    <row r="127" spans="1:21" x14ac:dyDescent="0.2">
      <c r="A127" s="227" t="s">
        <v>557</v>
      </c>
      <c r="B127" s="227" t="s">
        <v>510</v>
      </c>
      <c r="C127" s="228">
        <v>2</v>
      </c>
      <c r="D127" s="228">
        <v>2</v>
      </c>
      <c r="E127" s="228">
        <v>4</v>
      </c>
      <c r="F127" s="228"/>
      <c r="G127" s="229" t="s">
        <v>408</v>
      </c>
      <c r="H127" s="229" t="s">
        <v>408</v>
      </c>
      <c r="I127" s="229"/>
      <c r="J127" s="229"/>
      <c r="K127" s="229"/>
      <c r="L127" s="228">
        <v>81.099999999999994</v>
      </c>
      <c r="M127" s="228">
        <v>873</v>
      </c>
      <c r="N127" s="228">
        <v>81.099999999999994</v>
      </c>
      <c r="O127" s="228">
        <v>873</v>
      </c>
      <c r="P127" s="81"/>
      <c r="Q127" s="267"/>
      <c r="R127" s="267"/>
      <c r="S127" s="267"/>
      <c r="T127" s="267"/>
      <c r="U127" s="267"/>
    </row>
    <row r="128" spans="1:21" x14ac:dyDescent="0.2">
      <c r="A128" s="227" t="s">
        <v>558</v>
      </c>
      <c r="B128" s="227" t="s">
        <v>511</v>
      </c>
      <c r="C128" s="228">
        <v>2</v>
      </c>
      <c r="D128" s="228">
        <v>1</v>
      </c>
      <c r="E128" s="228">
        <v>2</v>
      </c>
      <c r="F128" s="228"/>
      <c r="G128" s="229" t="s">
        <v>408</v>
      </c>
      <c r="H128" s="229" t="s">
        <v>408</v>
      </c>
      <c r="I128" s="229"/>
      <c r="J128" s="229"/>
      <c r="K128" s="229"/>
      <c r="L128" s="228">
        <v>61.7</v>
      </c>
      <c r="M128" s="228">
        <v>664</v>
      </c>
      <c r="N128" s="228">
        <v>61.7</v>
      </c>
      <c r="O128" s="228">
        <v>664</v>
      </c>
      <c r="P128" s="81"/>
      <c r="Q128" s="267"/>
      <c r="R128" s="267"/>
      <c r="S128" s="267"/>
      <c r="T128" s="267"/>
      <c r="U128" s="267"/>
    </row>
    <row r="129" spans="1:21" x14ac:dyDescent="0.2">
      <c r="A129" s="227" t="s">
        <v>559</v>
      </c>
      <c r="B129" s="227" t="s">
        <v>512</v>
      </c>
      <c r="C129" s="228">
        <v>1</v>
      </c>
      <c r="D129" s="228">
        <v>2</v>
      </c>
      <c r="E129" s="228">
        <v>3</v>
      </c>
      <c r="F129" s="229" t="s">
        <v>408</v>
      </c>
      <c r="G129" s="229" t="s">
        <v>408</v>
      </c>
      <c r="H129" s="227"/>
      <c r="I129" s="227"/>
      <c r="J129" s="227"/>
      <c r="K129" s="227"/>
      <c r="L129" s="228">
        <v>62.5</v>
      </c>
      <c r="M129" s="228">
        <v>673</v>
      </c>
      <c r="N129" s="228">
        <v>62.5</v>
      </c>
      <c r="O129" s="228">
        <v>673</v>
      </c>
      <c r="P129" s="81"/>
      <c r="Q129" s="3"/>
      <c r="R129" s="3"/>
      <c r="S129" s="3"/>
      <c r="T129" s="3"/>
      <c r="U129" s="3"/>
    </row>
    <row r="130" spans="1:21" x14ac:dyDescent="0.2">
      <c r="A130" s="227" t="s">
        <v>560</v>
      </c>
      <c r="B130" s="227" t="s">
        <v>513</v>
      </c>
      <c r="C130" s="228">
        <v>2</v>
      </c>
      <c r="D130" s="228">
        <v>2</v>
      </c>
      <c r="E130" s="228">
        <v>3</v>
      </c>
      <c r="F130" s="229" t="s">
        <v>408</v>
      </c>
      <c r="G130" s="229" t="s">
        <v>408</v>
      </c>
      <c r="H130" s="229" t="s">
        <v>408</v>
      </c>
      <c r="I130" s="229"/>
      <c r="J130" s="229"/>
      <c r="K130" s="229"/>
      <c r="L130" s="228">
        <v>77.7</v>
      </c>
      <c r="M130" s="228">
        <v>836</v>
      </c>
      <c r="N130" s="228">
        <v>77.7</v>
      </c>
      <c r="O130" s="228">
        <v>836</v>
      </c>
      <c r="Q130" s="3"/>
      <c r="R130" s="3"/>
      <c r="S130" s="3"/>
      <c r="T130" s="3"/>
      <c r="U130" s="3"/>
    </row>
    <row r="131" spans="1:21" x14ac:dyDescent="0.2">
      <c r="A131" s="227" t="s">
        <v>561</v>
      </c>
      <c r="B131" s="227" t="s">
        <v>514</v>
      </c>
      <c r="C131" s="228">
        <v>2</v>
      </c>
      <c r="D131" s="228">
        <v>3</v>
      </c>
      <c r="E131" s="228">
        <v>4</v>
      </c>
      <c r="F131" s="229" t="s">
        <v>408</v>
      </c>
      <c r="G131" s="229" t="s">
        <v>408</v>
      </c>
      <c r="H131" s="227"/>
      <c r="I131" s="227"/>
      <c r="J131" s="227"/>
      <c r="K131" s="227"/>
      <c r="L131" s="228">
        <v>120.5</v>
      </c>
      <c r="M131" s="228">
        <v>1297</v>
      </c>
      <c r="N131" s="228">
        <v>120.5</v>
      </c>
      <c r="O131" s="228">
        <v>1297</v>
      </c>
      <c r="Q131" s="3"/>
      <c r="R131" s="3"/>
      <c r="S131" s="3"/>
      <c r="T131" s="3"/>
      <c r="U131" s="3"/>
    </row>
    <row r="132" spans="1:21" x14ac:dyDescent="0.2">
      <c r="A132" s="227" t="s">
        <v>562</v>
      </c>
      <c r="B132" s="227" t="s">
        <v>515</v>
      </c>
      <c r="C132" s="228">
        <v>2</v>
      </c>
      <c r="D132" s="228">
        <v>3</v>
      </c>
      <c r="E132" s="228">
        <v>4</v>
      </c>
      <c r="F132" s="229" t="s">
        <v>408</v>
      </c>
      <c r="G132" s="229" t="s">
        <v>408</v>
      </c>
      <c r="H132" s="229" t="s">
        <v>408</v>
      </c>
      <c r="I132" s="229"/>
      <c r="J132" s="229"/>
      <c r="K132" s="229"/>
      <c r="L132" s="228">
        <v>89.6</v>
      </c>
      <c r="M132" s="228">
        <v>964</v>
      </c>
      <c r="N132" s="228">
        <v>89.6</v>
      </c>
      <c r="O132" s="228">
        <v>964</v>
      </c>
      <c r="Q132" s="3"/>
      <c r="R132" s="3"/>
      <c r="S132" s="3"/>
      <c r="T132" s="3"/>
      <c r="U132" s="3"/>
    </row>
    <row r="133" spans="1:21" x14ac:dyDescent="0.2">
      <c r="A133" s="227" t="s">
        <v>563</v>
      </c>
      <c r="B133" s="227" t="s">
        <v>516</v>
      </c>
      <c r="C133" s="228">
        <v>2</v>
      </c>
      <c r="D133" s="228">
        <v>3</v>
      </c>
      <c r="E133" s="228">
        <v>5</v>
      </c>
      <c r="F133" s="229" t="s">
        <v>408</v>
      </c>
      <c r="G133" s="227"/>
      <c r="H133" s="227"/>
      <c r="I133" s="227"/>
      <c r="J133" s="227"/>
      <c r="K133" s="227"/>
      <c r="L133" s="228">
        <v>103.2</v>
      </c>
      <c r="M133" s="228">
        <v>1111</v>
      </c>
      <c r="N133" s="228">
        <v>103.2</v>
      </c>
      <c r="O133" s="228">
        <v>1111</v>
      </c>
      <c r="Q133" s="3"/>
      <c r="R133" s="3"/>
      <c r="S133" s="3"/>
      <c r="T133" s="3"/>
      <c r="U133" s="3"/>
    </row>
    <row r="134" spans="1:21" x14ac:dyDescent="0.2">
      <c r="A134" s="227" t="s">
        <v>564</v>
      </c>
      <c r="B134" s="227" t="s">
        <v>517</v>
      </c>
      <c r="C134" s="228">
        <v>2</v>
      </c>
      <c r="D134" s="228">
        <v>3</v>
      </c>
      <c r="E134" s="228">
        <v>5</v>
      </c>
      <c r="F134" s="229" t="s">
        <v>408</v>
      </c>
      <c r="G134" s="227"/>
      <c r="H134" s="227"/>
      <c r="I134" s="227"/>
      <c r="J134" s="227"/>
      <c r="K134" s="227"/>
      <c r="L134" s="228">
        <v>102.9</v>
      </c>
      <c r="M134" s="228">
        <v>1108</v>
      </c>
      <c r="N134" s="228">
        <v>102.9</v>
      </c>
      <c r="O134" s="228">
        <v>1108</v>
      </c>
      <c r="Q134" s="3"/>
      <c r="R134" s="3"/>
      <c r="S134" s="3"/>
      <c r="T134" s="3"/>
      <c r="U134" s="3"/>
    </row>
    <row r="135" spans="1:21" x14ac:dyDescent="0.2">
      <c r="A135" s="227" t="s">
        <v>565</v>
      </c>
      <c r="B135" s="227" t="s">
        <v>518</v>
      </c>
      <c r="C135" s="228">
        <v>2</v>
      </c>
      <c r="D135" s="228">
        <v>3</v>
      </c>
      <c r="E135" s="228">
        <v>5</v>
      </c>
      <c r="F135" s="229" t="s">
        <v>408</v>
      </c>
      <c r="G135" s="227"/>
      <c r="H135" s="227"/>
      <c r="I135" s="227"/>
      <c r="J135" s="227"/>
      <c r="K135" s="227"/>
      <c r="L135" s="228">
        <v>100.3</v>
      </c>
      <c r="M135" s="228">
        <v>1080</v>
      </c>
      <c r="N135" s="228">
        <v>100.3</v>
      </c>
      <c r="O135" s="228">
        <v>1080</v>
      </c>
    </row>
    <row r="136" spans="1:21" x14ac:dyDescent="0.2">
      <c r="A136" s="227" t="s">
        <v>566</v>
      </c>
      <c r="B136" s="227" t="s">
        <v>519</v>
      </c>
      <c r="C136" s="228">
        <v>2</v>
      </c>
      <c r="D136" s="228">
        <v>3</v>
      </c>
      <c r="E136" s="228">
        <v>6</v>
      </c>
      <c r="F136" s="229" t="s">
        <v>408</v>
      </c>
      <c r="G136" s="227"/>
      <c r="H136" s="227"/>
      <c r="I136" s="227"/>
      <c r="J136" s="227"/>
      <c r="K136" s="227"/>
      <c r="L136" s="228">
        <v>108.1</v>
      </c>
      <c r="M136" s="228">
        <v>1164</v>
      </c>
      <c r="N136" s="228">
        <v>108.1</v>
      </c>
      <c r="O136" s="228">
        <v>1164</v>
      </c>
    </row>
    <row r="137" spans="1:21" x14ac:dyDescent="0.2">
      <c r="A137" s="227" t="s">
        <v>567</v>
      </c>
      <c r="B137" s="227" t="s">
        <v>520</v>
      </c>
      <c r="C137" s="228">
        <v>3</v>
      </c>
      <c r="D137" s="228">
        <v>3</v>
      </c>
      <c r="E137" s="228">
        <v>5</v>
      </c>
      <c r="F137" s="228"/>
      <c r="G137" s="229" t="s">
        <v>408</v>
      </c>
      <c r="H137" s="229" t="s">
        <v>408</v>
      </c>
      <c r="I137" s="229"/>
      <c r="J137" s="229"/>
      <c r="K137" s="229"/>
      <c r="L137" s="228">
        <v>110.8</v>
      </c>
      <c r="M137" s="228">
        <v>1193</v>
      </c>
      <c r="N137" s="228">
        <v>110.8</v>
      </c>
      <c r="O137" s="228">
        <v>1193</v>
      </c>
    </row>
    <row r="138" spans="1:21" x14ac:dyDescent="0.2">
      <c r="A138" s="227" t="s">
        <v>575</v>
      </c>
      <c r="B138" s="227" t="s">
        <v>521</v>
      </c>
      <c r="C138" s="228">
        <v>2</v>
      </c>
      <c r="D138" s="228">
        <v>4</v>
      </c>
      <c r="E138" s="228">
        <v>6</v>
      </c>
      <c r="F138" s="229" t="s">
        <v>408</v>
      </c>
      <c r="G138" s="227"/>
      <c r="H138" s="227"/>
      <c r="I138" s="227"/>
      <c r="J138" s="227"/>
      <c r="K138" s="227"/>
      <c r="L138" s="228">
        <v>119.8</v>
      </c>
      <c r="M138" s="228">
        <v>1290</v>
      </c>
      <c r="N138" s="228">
        <v>119.8</v>
      </c>
      <c r="O138" s="228">
        <v>1290</v>
      </c>
    </row>
    <row r="139" spans="1:21" x14ac:dyDescent="0.2">
      <c r="A139" s="227" t="s">
        <v>576</v>
      </c>
      <c r="B139" s="227" t="s">
        <v>522</v>
      </c>
      <c r="C139" s="228">
        <v>2</v>
      </c>
      <c r="D139" s="228">
        <v>4</v>
      </c>
      <c r="E139" s="228">
        <v>6</v>
      </c>
      <c r="F139" s="229" t="s">
        <v>408</v>
      </c>
      <c r="G139" s="227"/>
      <c r="H139" s="227"/>
      <c r="I139" s="227"/>
      <c r="J139" s="227"/>
      <c r="K139" s="227"/>
      <c r="L139" s="228">
        <v>122.6</v>
      </c>
      <c r="M139" s="228">
        <v>1320</v>
      </c>
      <c r="N139" s="228">
        <v>122.6</v>
      </c>
      <c r="O139" s="228">
        <v>1320</v>
      </c>
    </row>
    <row r="140" spans="1:21" x14ac:dyDescent="0.2">
      <c r="A140" s="227" t="s">
        <v>577</v>
      </c>
      <c r="B140" s="227" t="s">
        <v>523</v>
      </c>
      <c r="C140" s="228">
        <v>2</v>
      </c>
      <c r="D140" s="228">
        <v>4</v>
      </c>
      <c r="E140" s="228">
        <v>6</v>
      </c>
      <c r="F140" s="229" t="s">
        <v>408</v>
      </c>
      <c r="G140" s="227"/>
      <c r="H140" s="227"/>
      <c r="I140" s="227"/>
      <c r="J140" s="227"/>
      <c r="K140" s="227"/>
      <c r="L140" s="228">
        <v>129.1</v>
      </c>
      <c r="M140" s="228">
        <v>1390</v>
      </c>
      <c r="N140" s="228">
        <v>129.1</v>
      </c>
      <c r="O140" s="228">
        <v>1390</v>
      </c>
    </row>
    <row r="141" spans="1:21" x14ac:dyDescent="0.2">
      <c r="A141" s="227" t="s">
        <v>578</v>
      </c>
      <c r="B141" s="227" t="s">
        <v>524</v>
      </c>
      <c r="C141" s="228">
        <v>2</v>
      </c>
      <c r="D141" s="228">
        <v>4</v>
      </c>
      <c r="E141" s="228">
        <v>6</v>
      </c>
      <c r="F141" s="229" t="s">
        <v>408</v>
      </c>
      <c r="G141" s="227"/>
      <c r="H141" s="227"/>
      <c r="I141" s="227"/>
      <c r="J141" s="227"/>
      <c r="K141" s="227"/>
      <c r="L141" s="228">
        <v>135.30000000000001</v>
      </c>
      <c r="M141" s="228">
        <v>1456</v>
      </c>
      <c r="N141" s="228">
        <v>135.30000000000001</v>
      </c>
      <c r="O141" s="228">
        <v>1456</v>
      </c>
    </row>
    <row r="142" spans="1:21" x14ac:dyDescent="0.2">
      <c r="A142" s="227" t="s">
        <v>579</v>
      </c>
      <c r="B142" s="227" t="s">
        <v>525</v>
      </c>
      <c r="C142" s="228">
        <v>2</v>
      </c>
      <c r="D142" s="228">
        <v>4</v>
      </c>
      <c r="E142" s="228">
        <v>6</v>
      </c>
      <c r="F142" s="229" t="s">
        <v>408</v>
      </c>
      <c r="G142" s="227"/>
      <c r="H142" s="227"/>
      <c r="I142" s="227"/>
      <c r="J142" s="227"/>
      <c r="K142" s="227"/>
      <c r="L142" s="228">
        <v>132</v>
      </c>
      <c r="M142" s="228">
        <v>1421</v>
      </c>
      <c r="N142" s="228">
        <v>132</v>
      </c>
      <c r="O142" s="228">
        <v>1421</v>
      </c>
    </row>
    <row r="143" spans="1:21" x14ac:dyDescent="0.2">
      <c r="A143" s="227" t="s">
        <v>580</v>
      </c>
      <c r="B143" s="227" t="s">
        <v>526</v>
      </c>
      <c r="C143" s="228">
        <v>2</v>
      </c>
      <c r="D143" s="228">
        <v>4</v>
      </c>
      <c r="E143" s="228">
        <v>8</v>
      </c>
      <c r="F143" s="229" t="s">
        <v>408</v>
      </c>
      <c r="G143" s="227"/>
      <c r="H143" s="227"/>
      <c r="I143" s="227"/>
      <c r="J143" s="227"/>
      <c r="K143" s="227"/>
      <c r="L143" s="228">
        <v>154.9</v>
      </c>
      <c r="M143" s="228">
        <v>1667</v>
      </c>
      <c r="N143" s="228">
        <v>154.9</v>
      </c>
      <c r="O143" s="228">
        <v>1667</v>
      </c>
    </row>
    <row r="144" spans="1:21" x14ac:dyDescent="0.2">
      <c r="A144" s="227" t="s">
        <v>574</v>
      </c>
      <c r="B144" s="227" t="s">
        <v>527</v>
      </c>
      <c r="C144" s="228">
        <v>2</v>
      </c>
      <c r="D144" s="228">
        <v>4</v>
      </c>
      <c r="E144" s="228">
        <v>7</v>
      </c>
      <c r="F144" s="229" t="s">
        <v>408</v>
      </c>
      <c r="G144" s="227"/>
      <c r="H144" s="227"/>
      <c r="I144" s="227"/>
      <c r="J144" s="227"/>
      <c r="K144" s="227"/>
      <c r="L144" s="228">
        <v>114</v>
      </c>
      <c r="M144" s="228">
        <v>1227</v>
      </c>
      <c r="N144" s="228">
        <v>114</v>
      </c>
      <c r="O144" s="228">
        <v>1227</v>
      </c>
    </row>
    <row r="145" spans="1:21" x14ac:dyDescent="0.2">
      <c r="A145" s="227" t="s">
        <v>573</v>
      </c>
      <c r="B145" s="227" t="s">
        <v>528</v>
      </c>
      <c r="C145" s="228">
        <v>2</v>
      </c>
      <c r="D145" s="228">
        <v>4</v>
      </c>
      <c r="E145" s="228">
        <v>6</v>
      </c>
      <c r="F145" s="229" t="s">
        <v>408</v>
      </c>
      <c r="G145" s="227"/>
      <c r="H145" s="227"/>
      <c r="I145" s="227"/>
      <c r="J145" s="227"/>
      <c r="K145" s="227"/>
      <c r="L145" s="228">
        <v>130</v>
      </c>
      <c r="M145" s="228">
        <v>1399</v>
      </c>
      <c r="N145" s="228">
        <v>130</v>
      </c>
      <c r="O145" s="228">
        <v>1399</v>
      </c>
    </row>
    <row r="146" spans="1:21" x14ac:dyDescent="0.2">
      <c r="A146" s="227" t="s">
        <v>572</v>
      </c>
      <c r="B146" s="227" t="s">
        <v>529</v>
      </c>
      <c r="C146" s="228">
        <v>3</v>
      </c>
      <c r="D146" s="228">
        <v>4</v>
      </c>
      <c r="E146" s="228">
        <v>6</v>
      </c>
      <c r="F146" s="228"/>
      <c r="G146" s="229" t="s">
        <v>408</v>
      </c>
      <c r="H146" s="229" t="s">
        <v>408</v>
      </c>
      <c r="I146" s="229"/>
      <c r="J146" s="229"/>
      <c r="K146" s="229"/>
      <c r="L146" s="228">
        <v>135.80000000000001</v>
      </c>
      <c r="M146" s="228">
        <v>1462</v>
      </c>
      <c r="N146" s="228">
        <v>135.80000000000001</v>
      </c>
      <c r="O146" s="228">
        <v>1462</v>
      </c>
    </row>
    <row r="147" spans="1:21" x14ac:dyDescent="0.2">
      <c r="A147" s="227" t="s">
        <v>571</v>
      </c>
      <c r="B147" s="227" t="s">
        <v>530</v>
      </c>
      <c r="C147" s="228">
        <v>3</v>
      </c>
      <c r="D147" s="228">
        <v>4</v>
      </c>
      <c r="E147" s="228">
        <v>7</v>
      </c>
      <c r="F147" s="228"/>
      <c r="G147" s="229" t="s">
        <v>408</v>
      </c>
      <c r="H147" s="229" t="s">
        <v>408</v>
      </c>
      <c r="I147" s="229"/>
      <c r="J147" s="229"/>
      <c r="K147" s="229"/>
      <c r="L147" s="228">
        <v>145</v>
      </c>
      <c r="M147" s="228">
        <v>1561</v>
      </c>
      <c r="N147" s="228">
        <v>145</v>
      </c>
      <c r="O147" s="228">
        <v>1561</v>
      </c>
    </row>
    <row r="148" spans="1:21" x14ac:dyDescent="0.2">
      <c r="A148" s="227" t="s">
        <v>570</v>
      </c>
      <c r="B148" s="227" t="s">
        <v>531</v>
      </c>
      <c r="C148" s="228">
        <v>2</v>
      </c>
      <c r="D148" s="228">
        <v>5</v>
      </c>
      <c r="E148" s="228">
        <v>7</v>
      </c>
      <c r="F148" s="229" t="s">
        <v>408</v>
      </c>
      <c r="G148" s="227"/>
      <c r="H148" s="227"/>
      <c r="I148" s="227"/>
      <c r="J148" s="227"/>
      <c r="K148" s="227"/>
      <c r="L148" s="228">
        <v>149.5</v>
      </c>
      <c r="M148" s="228">
        <v>1609</v>
      </c>
      <c r="N148" s="228">
        <v>149.5</v>
      </c>
      <c r="O148" s="228">
        <v>1609</v>
      </c>
    </row>
    <row r="149" spans="1:21" x14ac:dyDescent="0.2">
      <c r="A149" s="227" t="s">
        <v>569</v>
      </c>
      <c r="B149" s="227" t="s">
        <v>532</v>
      </c>
      <c r="C149" s="228">
        <v>2</v>
      </c>
      <c r="D149" s="228">
        <v>5</v>
      </c>
      <c r="E149" s="228">
        <v>8</v>
      </c>
      <c r="F149" s="229" t="s">
        <v>408</v>
      </c>
      <c r="G149" s="227"/>
      <c r="H149" s="227"/>
      <c r="I149" s="227"/>
      <c r="J149" s="227"/>
      <c r="K149" s="227"/>
      <c r="L149" s="228">
        <v>162.1</v>
      </c>
      <c r="M149" s="228">
        <v>1745</v>
      </c>
      <c r="N149" s="228">
        <v>162.1</v>
      </c>
      <c r="O149" s="228">
        <v>1745</v>
      </c>
    </row>
    <row r="150" spans="1:21" x14ac:dyDescent="0.2">
      <c r="A150" s="227" t="s">
        <v>568</v>
      </c>
      <c r="B150" s="227" t="s">
        <v>533</v>
      </c>
      <c r="C150" s="228">
        <v>2.5</v>
      </c>
      <c r="D150" s="228">
        <v>5</v>
      </c>
      <c r="E150" s="228">
        <v>10</v>
      </c>
      <c r="F150" s="229" t="s">
        <v>408</v>
      </c>
      <c r="G150" s="227"/>
      <c r="H150" s="227"/>
      <c r="I150" s="227"/>
      <c r="J150" s="227"/>
      <c r="K150" s="227"/>
      <c r="L150" s="228">
        <v>175</v>
      </c>
      <c r="M150" s="228">
        <v>1884</v>
      </c>
      <c r="N150" s="228">
        <v>175</v>
      </c>
      <c r="O150" s="228">
        <v>1884</v>
      </c>
    </row>
    <row r="151" spans="1:21" x14ac:dyDescent="0.2">
      <c r="A151" s="223"/>
      <c r="B151" s="223" t="s">
        <v>534</v>
      </c>
      <c r="C151" s="224">
        <v>2.5</v>
      </c>
      <c r="D151" s="224">
        <v>4</v>
      </c>
      <c r="E151" s="224">
        <v>5</v>
      </c>
      <c r="F151" s="224"/>
      <c r="G151" s="225" t="s">
        <v>408</v>
      </c>
      <c r="H151" s="225" t="s">
        <v>408</v>
      </c>
      <c r="I151" s="224"/>
      <c r="J151" s="224"/>
      <c r="K151" s="224"/>
      <c r="L151" s="224">
        <v>105.59</v>
      </c>
      <c r="M151" s="226">
        <v>1136.57</v>
      </c>
      <c r="N151" s="224">
        <v>103.8</v>
      </c>
      <c r="O151" s="226">
        <v>1117.92</v>
      </c>
      <c r="Q151" s="268" t="s">
        <v>653</v>
      </c>
      <c r="R151" s="268"/>
      <c r="S151" s="268"/>
      <c r="T151" s="268"/>
      <c r="U151" s="268"/>
    </row>
    <row r="152" spans="1:21" x14ac:dyDescent="0.2">
      <c r="A152" s="223"/>
      <c r="B152" s="223" t="s">
        <v>535</v>
      </c>
      <c r="C152" s="224">
        <v>2</v>
      </c>
      <c r="D152" s="224">
        <v>3</v>
      </c>
      <c r="E152" s="224">
        <v>5</v>
      </c>
      <c r="F152" s="224"/>
      <c r="G152" s="225" t="s">
        <v>408</v>
      </c>
      <c r="H152" s="225" t="s">
        <v>408</v>
      </c>
      <c r="I152" s="224"/>
      <c r="J152" s="224"/>
      <c r="K152" s="224"/>
      <c r="L152" s="224">
        <v>96.04</v>
      </c>
      <c r="M152" s="226">
        <v>1033.8</v>
      </c>
      <c r="N152" s="224">
        <v>94.64</v>
      </c>
      <c r="O152" s="226">
        <v>1018.74</v>
      </c>
      <c r="Q152" s="268"/>
      <c r="R152" s="268"/>
      <c r="S152" s="268"/>
      <c r="T152" s="268"/>
      <c r="U152" s="268"/>
    </row>
    <row r="153" spans="1:21" x14ac:dyDescent="0.2">
      <c r="A153" s="223"/>
      <c r="B153" s="223" t="s">
        <v>536</v>
      </c>
      <c r="C153" s="224">
        <v>2</v>
      </c>
      <c r="D153" s="224">
        <v>2</v>
      </c>
      <c r="E153" s="224">
        <v>3</v>
      </c>
      <c r="F153" s="224"/>
      <c r="G153" s="225" t="s">
        <v>408</v>
      </c>
      <c r="H153" s="225" t="s">
        <v>408</v>
      </c>
      <c r="I153" s="224"/>
      <c r="J153" s="224"/>
      <c r="K153" s="224"/>
      <c r="L153" s="224">
        <v>72.180000000000007</v>
      </c>
      <c r="M153" s="226">
        <v>776.89</v>
      </c>
      <c r="N153" s="224">
        <v>70.92</v>
      </c>
      <c r="O153" s="226">
        <v>763.4</v>
      </c>
      <c r="Q153" s="268"/>
      <c r="R153" s="268"/>
      <c r="S153" s="268"/>
      <c r="T153" s="268"/>
      <c r="U153" s="268"/>
    </row>
    <row r="154" spans="1:21" x14ac:dyDescent="0.2">
      <c r="A154" s="223"/>
      <c r="B154" s="223" t="s">
        <v>537</v>
      </c>
      <c r="C154" s="224">
        <v>2</v>
      </c>
      <c r="D154" s="224">
        <v>2</v>
      </c>
      <c r="E154" s="224">
        <v>4</v>
      </c>
      <c r="F154" s="224"/>
      <c r="G154" s="225" t="s">
        <v>408</v>
      </c>
      <c r="H154" s="225" t="s">
        <v>408</v>
      </c>
      <c r="I154" s="224"/>
      <c r="J154" s="224"/>
      <c r="K154" s="224"/>
      <c r="L154" s="224">
        <v>81.36</v>
      </c>
      <c r="M154" s="226">
        <v>875.7</v>
      </c>
      <c r="N154" s="224">
        <v>80.05</v>
      </c>
      <c r="O154" s="226">
        <v>861.6</v>
      </c>
    </row>
    <row r="155" spans="1:21" x14ac:dyDescent="0.2">
      <c r="A155" s="223"/>
      <c r="B155" s="223" t="s">
        <v>538</v>
      </c>
      <c r="C155" s="224">
        <v>1</v>
      </c>
      <c r="D155" s="224">
        <v>2</v>
      </c>
      <c r="E155" s="224">
        <v>3</v>
      </c>
      <c r="F155" s="225" t="s">
        <v>408</v>
      </c>
      <c r="G155" s="225" t="s">
        <v>408</v>
      </c>
      <c r="H155" s="224"/>
      <c r="I155" s="224"/>
      <c r="J155" s="224"/>
      <c r="K155" s="224"/>
      <c r="L155" s="224">
        <v>76.37</v>
      </c>
      <c r="M155" s="226">
        <v>822.02</v>
      </c>
      <c r="N155" s="224">
        <v>75.48</v>
      </c>
      <c r="O155" s="226">
        <v>812.48</v>
      </c>
    </row>
    <row r="156" spans="1:21" x14ac:dyDescent="0.2">
      <c r="A156" s="223"/>
      <c r="B156" s="223" t="s">
        <v>539</v>
      </c>
      <c r="C156" s="224">
        <v>2</v>
      </c>
      <c r="D156" s="224">
        <v>3</v>
      </c>
      <c r="E156" s="224">
        <v>5</v>
      </c>
      <c r="F156" s="224"/>
      <c r="G156" s="225" t="s">
        <v>408</v>
      </c>
      <c r="H156" s="225" t="s">
        <v>408</v>
      </c>
      <c r="I156" s="224"/>
      <c r="J156" s="224"/>
      <c r="K156" s="224"/>
      <c r="L156" s="224">
        <v>81.36</v>
      </c>
      <c r="M156" s="226">
        <v>875.7</v>
      </c>
      <c r="N156" s="224">
        <v>80.05</v>
      </c>
      <c r="O156" s="226">
        <v>861.6</v>
      </c>
      <c r="Q156" s="267" t="s">
        <v>645</v>
      </c>
      <c r="R156" s="267"/>
      <c r="S156" s="267"/>
      <c r="T156" s="267"/>
      <c r="U156" s="267"/>
    </row>
    <row r="157" spans="1:21" x14ac:dyDescent="0.2">
      <c r="A157" s="223"/>
      <c r="B157" s="223" t="s">
        <v>540</v>
      </c>
      <c r="C157" s="224">
        <v>2</v>
      </c>
      <c r="D157" s="224">
        <v>2</v>
      </c>
      <c r="E157" s="224">
        <v>3</v>
      </c>
      <c r="F157" s="224"/>
      <c r="G157" s="225" t="s">
        <v>408</v>
      </c>
      <c r="H157" s="225" t="s">
        <v>408</v>
      </c>
      <c r="I157" s="224"/>
      <c r="J157" s="224"/>
      <c r="K157" s="224"/>
      <c r="L157" s="224">
        <v>64.209999999999994</v>
      </c>
      <c r="M157" s="226">
        <v>691.2</v>
      </c>
      <c r="N157" s="224">
        <v>63.05</v>
      </c>
      <c r="O157" s="226">
        <v>678.68</v>
      </c>
      <c r="Q157" s="267"/>
      <c r="R157" s="267"/>
      <c r="S157" s="267"/>
      <c r="T157" s="267"/>
      <c r="U157" s="267"/>
    </row>
    <row r="158" spans="1:21" x14ac:dyDescent="0.2">
      <c r="A158" s="223"/>
      <c r="B158" s="223" t="s">
        <v>592</v>
      </c>
      <c r="C158" s="224">
        <v>2</v>
      </c>
      <c r="D158" s="224">
        <v>4</v>
      </c>
      <c r="E158" s="224">
        <v>5</v>
      </c>
      <c r="F158" s="224"/>
      <c r="G158" s="225" t="s">
        <v>408</v>
      </c>
      <c r="H158" s="225" t="s">
        <v>408</v>
      </c>
      <c r="I158" s="224"/>
      <c r="J158" s="224"/>
      <c r="K158" s="224"/>
      <c r="L158" s="224"/>
      <c r="M158" s="226"/>
      <c r="N158" s="224">
        <v>99.06</v>
      </c>
      <c r="O158" s="226">
        <v>1066.33</v>
      </c>
      <c r="Q158" s="267"/>
      <c r="R158" s="267"/>
      <c r="S158" s="267"/>
      <c r="T158" s="267"/>
      <c r="U158" s="267"/>
    </row>
    <row r="159" spans="1:21" x14ac:dyDescent="0.2">
      <c r="A159" s="223"/>
      <c r="B159" s="223" t="s">
        <v>524</v>
      </c>
      <c r="C159" s="224">
        <v>2</v>
      </c>
      <c r="D159" s="224">
        <v>4</v>
      </c>
      <c r="E159" s="224">
        <v>5</v>
      </c>
      <c r="F159" s="224"/>
      <c r="G159" s="225" t="s">
        <v>408</v>
      </c>
      <c r="H159" s="225" t="s">
        <v>408</v>
      </c>
      <c r="I159" s="224"/>
      <c r="J159" s="224"/>
      <c r="K159" s="224"/>
      <c r="L159" s="224"/>
      <c r="M159" s="226"/>
      <c r="N159" s="224">
        <v>99.06</v>
      </c>
      <c r="O159" s="226">
        <v>1066.33</v>
      </c>
      <c r="Q159" s="267"/>
      <c r="R159" s="267"/>
      <c r="S159" s="267"/>
      <c r="T159" s="267"/>
      <c r="U159" s="267"/>
    </row>
    <row r="160" spans="1:21" x14ac:dyDescent="0.2">
      <c r="A160" s="223"/>
      <c r="B160" s="223" t="s">
        <v>541</v>
      </c>
      <c r="C160" s="224">
        <v>2</v>
      </c>
      <c r="D160" s="224">
        <v>1</v>
      </c>
      <c r="E160" s="224">
        <v>2</v>
      </c>
      <c r="F160" s="224"/>
      <c r="G160" s="224"/>
      <c r="H160" s="224"/>
      <c r="I160" s="224"/>
      <c r="J160" s="224"/>
      <c r="K160" s="225" t="s">
        <v>408</v>
      </c>
      <c r="L160" s="224"/>
      <c r="M160" s="226"/>
      <c r="N160" s="224">
        <v>44.05</v>
      </c>
      <c r="O160" s="226">
        <v>474.11</v>
      </c>
      <c r="Q160" s="267"/>
      <c r="R160" s="267"/>
      <c r="S160" s="267"/>
      <c r="T160" s="267"/>
      <c r="U160" s="267"/>
    </row>
    <row r="161" spans="1:21" ht="12.75" customHeight="1" x14ac:dyDescent="0.2">
      <c r="A161" s="223"/>
      <c r="B161" s="223" t="s">
        <v>541</v>
      </c>
      <c r="C161" s="224">
        <v>2</v>
      </c>
      <c r="D161" s="224">
        <v>1</v>
      </c>
      <c r="E161" s="224">
        <v>2</v>
      </c>
      <c r="F161" s="224"/>
      <c r="G161" s="224"/>
      <c r="H161" s="224"/>
      <c r="I161" s="224"/>
      <c r="J161" s="224"/>
      <c r="K161" s="225" t="s">
        <v>408</v>
      </c>
      <c r="L161" s="224"/>
      <c r="M161" s="226"/>
      <c r="N161" s="224">
        <v>55.65</v>
      </c>
      <c r="O161" s="226">
        <v>599.04</v>
      </c>
      <c r="Q161" s="267"/>
      <c r="R161" s="267"/>
      <c r="S161" s="267"/>
      <c r="T161" s="267"/>
      <c r="U161" s="267"/>
    </row>
    <row r="162" spans="1:21" x14ac:dyDescent="0.2">
      <c r="A162" s="223"/>
      <c r="B162" s="223" t="s">
        <v>542</v>
      </c>
      <c r="C162" s="224">
        <v>2</v>
      </c>
      <c r="D162" s="224">
        <v>3</v>
      </c>
      <c r="E162" s="224">
        <v>5</v>
      </c>
      <c r="F162" s="224"/>
      <c r="G162" s="225" t="s">
        <v>408</v>
      </c>
      <c r="H162" s="225" t="s">
        <v>408</v>
      </c>
      <c r="I162" s="224"/>
      <c r="J162" s="224"/>
      <c r="K162" s="224"/>
      <c r="L162" s="224"/>
      <c r="M162" s="226"/>
      <c r="N162" s="224">
        <v>80.05</v>
      </c>
      <c r="O162" s="226">
        <v>861.6</v>
      </c>
      <c r="Q162" s="267"/>
      <c r="R162" s="267"/>
      <c r="S162" s="267"/>
      <c r="T162" s="267"/>
      <c r="U162" s="267"/>
    </row>
    <row r="163" spans="1:21" x14ac:dyDescent="0.2">
      <c r="A163" s="223"/>
      <c r="B163" s="223" t="s">
        <v>543</v>
      </c>
      <c r="C163" s="224">
        <v>2</v>
      </c>
      <c r="D163" s="224">
        <v>4</v>
      </c>
      <c r="E163" s="224">
        <v>6</v>
      </c>
      <c r="F163" s="224"/>
      <c r="G163" s="225" t="s">
        <v>408</v>
      </c>
      <c r="H163" s="225" t="s">
        <v>408</v>
      </c>
      <c r="I163" s="224"/>
      <c r="J163" s="224"/>
      <c r="K163" s="224"/>
      <c r="L163" s="224"/>
      <c r="M163" s="226"/>
      <c r="N163" s="224">
        <v>107.17</v>
      </c>
      <c r="O163" s="226">
        <v>1153.6099999999999</v>
      </c>
      <c r="Q163" s="267"/>
      <c r="R163" s="267"/>
      <c r="S163" s="267"/>
      <c r="T163" s="267"/>
      <c r="U163" s="267"/>
    </row>
    <row r="164" spans="1:21" x14ac:dyDescent="0.2">
      <c r="A164" s="223"/>
      <c r="B164" s="223" t="s">
        <v>544</v>
      </c>
      <c r="C164" s="224">
        <v>2</v>
      </c>
      <c r="D164" s="224">
        <v>2</v>
      </c>
      <c r="E164" s="224">
        <v>3</v>
      </c>
      <c r="F164" s="224"/>
      <c r="G164" s="225" t="s">
        <v>408</v>
      </c>
      <c r="H164" s="225" t="s">
        <v>408</v>
      </c>
      <c r="I164" s="224"/>
      <c r="J164" s="224"/>
      <c r="K164" s="224"/>
      <c r="L164" s="224"/>
      <c r="M164" s="226"/>
      <c r="N164" s="224">
        <v>63.05</v>
      </c>
      <c r="O164" s="226">
        <v>678.68</v>
      </c>
      <c r="Q164" s="69"/>
      <c r="R164" s="69"/>
      <c r="S164" s="69"/>
      <c r="T164" s="69"/>
      <c r="U164" s="69"/>
    </row>
    <row r="165" spans="1:21" x14ac:dyDescent="0.2">
      <c r="A165" s="223"/>
      <c r="B165" s="223" t="s">
        <v>545</v>
      </c>
      <c r="C165" s="224">
        <v>2</v>
      </c>
      <c r="D165" s="224">
        <v>1</v>
      </c>
      <c r="E165" s="224">
        <v>2</v>
      </c>
      <c r="F165" s="224"/>
      <c r="G165" s="224"/>
      <c r="H165" s="224"/>
      <c r="I165" s="224"/>
      <c r="J165" s="224"/>
      <c r="K165" s="225" t="s">
        <v>408</v>
      </c>
      <c r="L165" s="224"/>
      <c r="M165" s="226"/>
      <c r="N165" s="224">
        <v>50</v>
      </c>
      <c r="O165" s="226">
        <v>538.23</v>
      </c>
      <c r="Q165" s="69"/>
      <c r="R165" s="69"/>
      <c r="S165" s="69"/>
      <c r="T165" s="69"/>
      <c r="U165" s="69"/>
    </row>
    <row r="166" spans="1:21" x14ac:dyDescent="0.2">
      <c r="A166" s="223"/>
      <c r="B166" s="223" t="s">
        <v>545</v>
      </c>
      <c r="C166" s="224">
        <v>2</v>
      </c>
      <c r="D166" s="224">
        <v>1</v>
      </c>
      <c r="E166" s="224">
        <v>2</v>
      </c>
      <c r="F166" s="224"/>
      <c r="G166" s="224"/>
      <c r="H166" s="224"/>
      <c r="I166" s="224"/>
      <c r="J166" s="224"/>
      <c r="K166" s="225" t="s">
        <v>408</v>
      </c>
      <c r="L166" s="224"/>
      <c r="M166" s="226"/>
      <c r="N166" s="224">
        <v>61.94</v>
      </c>
      <c r="O166" s="226">
        <v>666.71</v>
      </c>
      <c r="Q166" s="69"/>
      <c r="R166" s="69"/>
      <c r="S166" s="69"/>
      <c r="T166" s="69"/>
      <c r="U166" s="69"/>
    </row>
    <row r="167" spans="1:21" x14ac:dyDescent="0.2">
      <c r="A167" s="223"/>
      <c r="B167" s="223" t="s">
        <v>593</v>
      </c>
      <c r="C167" s="224">
        <v>1</v>
      </c>
      <c r="D167" s="224">
        <v>1</v>
      </c>
      <c r="E167" s="224">
        <v>2</v>
      </c>
      <c r="F167" s="224"/>
      <c r="G167" s="224"/>
      <c r="H167" s="224"/>
      <c r="I167" s="224"/>
      <c r="J167" s="225" t="s">
        <v>408</v>
      </c>
      <c r="K167" s="224"/>
      <c r="L167" s="224"/>
      <c r="M167" s="226"/>
      <c r="N167" s="224">
        <v>46.46</v>
      </c>
      <c r="O167" s="226">
        <v>500.1</v>
      </c>
      <c r="Q167" s="69"/>
      <c r="R167" s="69"/>
      <c r="S167" s="69"/>
      <c r="T167" s="69"/>
      <c r="U167" s="69"/>
    </row>
    <row r="168" spans="1:21" x14ac:dyDescent="0.2">
      <c r="A168" s="223"/>
      <c r="B168" s="223" t="s">
        <v>594</v>
      </c>
      <c r="C168" s="224">
        <v>1</v>
      </c>
      <c r="D168" s="224">
        <v>1</v>
      </c>
      <c r="E168" s="224">
        <v>2</v>
      </c>
      <c r="F168" s="224"/>
      <c r="G168" s="224"/>
      <c r="H168" s="224"/>
      <c r="I168" s="224"/>
      <c r="J168" s="225" t="s">
        <v>408</v>
      </c>
      <c r="K168" s="224"/>
      <c r="L168" s="224"/>
      <c r="M168" s="226"/>
      <c r="N168" s="224">
        <v>51.36</v>
      </c>
      <c r="O168" s="226">
        <v>552.88</v>
      </c>
      <c r="Q168" s="69"/>
      <c r="R168" s="69"/>
      <c r="S168" s="69"/>
      <c r="T168" s="69"/>
      <c r="U168" s="69"/>
    </row>
    <row r="169" spans="1:21" x14ac:dyDescent="0.2">
      <c r="A169" s="223"/>
      <c r="B169" s="223" t="s">
        <v>595</v>
      </c>
      <c r="C169" s="224">
        <v>1</v>
      </c>
      <c r="D169" s="224">
        <v>2</v>
      </c>
      <c r="E169" s="224">
        <v>3</v>
      </c>
      <c r="F169" s="224"/>
      <c r="G169" s="224"/>
      <c r="H169" s="224"/>
      <c r="I169" s="224"/>
      <c r="J169" s="225" t="s">
        <v>408</v>
      </c>
      <c r="K169" s="224"/>
      <c r="L169" s="224"/>
      <c r="M169" s="226"/>
      <c r="N169" s="224">
        <v>57.87</v>
      </c>
      <c r="O169" s="226">
        <v>622.86</v>
      </c>
      <c r="Q169" s="69"/>
      <c r="R169" s="69"/>
      <c r="S169" s="69"/>
      <c r="T169" s="69"/>
      <c r="U169" s="69"/>
    </row>
    <row r="170" spans="1:21" x14ac:dyDescent="0.2">
      <c r="A170" s="223"/>
      <c r="B170" s="223" t="s">
        <v>596</v>
      </c>
      <c r="C170" s="224">
        <v>1</v>
      </c>
      <c r="D170" s="224">
        <v>2</v>
      </c>
      <c r="E170" s="224">
        <v>3</v>
      </c>
      <c r="F170" s="224"/>
      <c r="G170" s="224"/>
      <c r="H170" s="224"/>
      <c r="I170" s="224"/>
      <c r="J170" s="225" t="s">
        <v>408</v>
      </c>
      <c r="K170" s="224"/>
      <c r="L170" s="224"/>
      <c r="M170" s="226"/>
      <c r="N170" s="224">
        <v>61.67</v>
      </c>
      <c r="O170" s="226">
        <v>663.78</v>
      </c>
      <c r="Q170" s="69"/>
      <c r="R170" s="69"/>
      <c r="S170" s="69"/>
      <c r="T170" s="69"/>
      <c r="U170" s="69"/>
    </row>
    <row r="171" spans="1:21" x14ac:dyDescent="0.2">
      <c r="A171" s="223"/>
      <c r="B171" s="223" t="s">
        <v>597</v>
      </c>
      <c r="C171" s="224">
        <v>1</v>
      </c>
      <c r="D171" s="224">
        <v>2</v>
      </c>
      <c r="E171" s="224">
        <v>4</v>
      </c>
      <c r="F171" s="224"/>
      <c r="G171" s="224"/>
      <c r="H171" s="224"/>
      <c r="I171" s="224"/>
      <c r="J171" s="225" t="s">
        <v>408</v>
      </c>
      <c r="K171" s="224"/>
      <c r="L171" s="224"/>
      <c r="M171" s="226"/>
      <c r="N171" s="224">
        <v>68.319999999999993</v>
      </c>
      <c r="O171" s="226">
        <v>735.38</v>
      </c>
    </row>
    <row r="172" spans="1:21" x14ac:dyDescent="0.2">
      <c r="A172" s="223"/>
      <c r="B172" s="223" t="s">
        <v>598</v>
      </c>
      <c r="C172" s="224">
        <v>1</v>
      </c>
      <c r="D172" s="224">
        <v>2</v>
      </c>
      <c r="E172" s="224">
        <v>4</v>
      </c>
      <c r="F172" s="224"/>
      <c r="G172" s="224"/>
      <c r="H172" s="224"/>
      <c r="I172" s="224"/>
      <c r="J172" s="225" t="s">
        <v>408</v>
      </c>
      <c r="K172" s="224"/>
      <c r="L172" s="224"/>
      <c r="M172" s="226"/>
      <c r="N172" s="224">
        <v>71.17</v>
      </c>
      <c r="O172" s="226">
        <v>766.07</v>
      </c>
    </row>
  </sheetData>
  <mergeCells count="21">
    <mergeCell ref="A1:O1"/>
    <mergeCell ref="Q116:U118"/>
    <mergeCell ref="Q121:U128"/>
    <mergeCell ref="Q151:U153"/>
    <mergeCell ref="Q156:U163"/>
    <mergeCell ref="Q5:U7"/>
    <mergeCell ref="Q10:U17"/>
    <mergeCell ref="A3:A4"/>
    <mergeCell ref="Q55:U57"/>
    <mergeCell ref="Q88:U90"/>
    <mergeCell ref="Q60:U67"/>
    <mergeCell ref="Q93:U100"/>
    <mergeCell ref="F3:K3"/>
    <mergeCell ref="L3:L4"/>
    <mergeCell ref="E3:E4"/>
    <mergeCell ref="D3:D4"/>
    <mergeCell ref="C3:C4"/>
    <mergeCell ref="B3:B4"/>
    <mergeCell ref="O3:O4"/>
    <mergeCell ref="N3:N4"/>
    <mergeCell ref="M3:M4"/>
  </mergeCells>
  <phoneticPr fontId="2" type="noConversion"/>
  <pageMargins left="0.7" right="0.7" top="0.75" bottom="0.75" header="0.3" footer="0.3"/>
  <pageSetup paperSize="8" scale="4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E06B-6C71-471D-BA6D-F337A73F6137}">
  <sheetPr>
    <pageSetUpPr autoPageBreaks="0"/>
  </sheetPr>
  <dimension ref="A1:CC450"/>
  <sheetViews>
    <sheetView tabSelected="1" topLeftCell="A58" workbookViewId="0">
      <selection activeCell="I81" sqref="I81"/>
    </sheetView>
  </sheetViews>
  <sheetFormatPr defaultRowHeight="12.75" x14ac:dyDescent="0.2"/>
  <cols>
    <col min="1" max="1" width="9" customWidth="1"/>
    <col min="2" max="2" width="9.7109375" customWidth="1"/>
    <col min="3" max="4" width="6.28515625" hidden="1" customWidth="1"/>
    <col min="5" max="5" width="16" customWidth="1"/>
    <col min="6" max="6" width="14.28515625" style="246" customWidth="1"/>
    <col min="7" max="7" width="14.28515625" hidden="1" customWidth="1"/>
    <col min="8" max="8" width="1.7109375" hidden="1" customWidth="1"/>
    <col min="9" max="9" width="20.85546875" customWidth="1"/>
    <col min="10" max="10" width="8.7109375" hidden="1" customWidth="1"/>
    <col min="11" max="11" width="8.7109375" customWidth="1"/>
    <col min="12" max="12" width="10.140625" customWidth="1"/>
    <col min="13" max="13" width="10.42578125" customWidth="1"/>
    <col min="14" max="16" width="10.140625" customWidth="1"/>
    <col min="17" max="17" width="8.7109375" style="242" customWidth="1"/>
    <col min="18" max="18" width="8.7109375" style="179" customWidth="1"/>
    <col min="19" max="19" width="8.7109375" style="244" customWidth="1"/>
    <col min="20" max="20" width="8.7109375" style="181" customWidth="1"/>
    <col min="21" max="21" width="8.7109375" hidden="1" customWidth="1"/>
    <col min="22" max="22" width="22.5703125" hidden="1" customWidth="1"/>
    <col min="23" max="23" width="11.140625" customWidth="1"/>
    <col min="24" max="24" width="17.28515625" customWidth="1"/>
    <col min="25" max="29" width="11.85546875" hidden="1" customWidth="1"/>
    <col min="30" max="30" width="11.7109375" hidden="1" customWidth="1"/>
    <col min="31" max="34" width="36.5703125" hidden="1" customWidth="1"/>
    <col min="35" max="35" width="20.7109375" hidden="1" customWidth="1"/>
    <col min="36" max="38" width="36.5703125" hidden="1" customWidth="1"/>
    <col min="39" max="42" width="20.7109375" hidden="1" customWidth="1"/>
    <col min="43" max="43" width="11.140625" hidden="1" customWidth="1"/>
    <col min="44" max="45" width="12.7109375" hidden="1" customWidth="1"/>
    <col min="46" max="46" width="4.7109375" hidden="1" customWidth="1"/>
    <col min="47" max="47" width="10.7109375" hidden="1" customWidth="1"/>
    <col min="48" max="49" width="11" hidden="1" customWidth="1"/>
    <col min="50" max="51" width="16.7109375" hidden="1" customWidth="1"/>
    <col min="52" max="52" width="6.5703125" hidden="1" customWidth="1"/>
    <col min="53" max="55" width="16.7109375" hidden="1" customWidth="1"/>
    <col min="56" max="58" width="0" hidden="1" customWidth="1"/>
    <col min="59" max="59" width="11" hidden="1" customWidth="1"/>
    <col min="60" max="62" width="0" hidden="1" customWidth="1"/>
    <col min="63" max="63" width="12.42578125" hidden="1" customWidth="1"/>
    <col min="64" max="64" width="0" hidden="1" customWidth="1"/>
    <col min="65" max="67" width="10.140625" hidden="1" customWidth="1"/>
    <col min="68" max="68" width="8" hidden="1" customWidth="1"/>
    <col min="69" max="69" width="6" hidden="1" customWidth="1"/>
    <col min="70" max="70" width="10.140625" customWidth="1"/>
    <col min="71" max="71" width="16.7109375" customWidth="1"/>
    <col min="72" max="73" width="9.140625" customWidth="1"/>
  </cols>
  <sheetData>
    <row r="1" spans="1:81" ht="23.25" x14ac:dyDescent="0.2">
      <c r="A1" s="84" t="s">
        <v>263</v>
      </c>
      <c r="B1" s="85"/>
      <c r="C1" s="85"/>
      <c r="D1" s="85"/>
      <c r="E1" s="86"/>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8"/>
    </row>
    <row r="2" spans="1:81" ht="23.25" x14ac:dyDescent="0.2">
      <c r="A2" s="252"/>
      <c r="B2" s="253"/>
      <c r="C2" s="253"/>
      <c r="D2" s="253"/>
      <c r="E2" s="256" t="s">
        <v>661</v>
      </c>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c r="BM2" s="254"/>
      <c r="BN2" s="254"/>
      <c r="BO2" s="254"/>
      <c r="BP2" s="254"/>
      <c r="BQ2" s="254"/>
      <c r="BR2" s="254"/>
      <c r="BS2" s="255"/>
    </row>
    <row r="3" spans="1:81" ht="48" customHeight="1" thickBot="1" x14ac:dyDescent="0.25">
      <c r="A3" s="89" t="s">
        <v>266</v>
      </c>
      <c r="B3" s="91"/>
      <c r="C3" s="90"/>
      <c r="D3" s="90"/>
      <c r="E3" s="257">
        <v>46153</v>
      </c>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2"/>
      <c r="BA3" s="92"/>
      <c r="BB3" s="92"/>
      <c r="BC3" s="92"/>
      <c r="BD3" s="92"/>
      <c r="BE3" s="92"/>
      <c r="BF3" s="92"/>
      <c r="BG3" s="92"/>
      <c r="BH3" s="92"/>
      <c r="BI3" s="92"/>
      <c r="BJ3" s="92"/>
      <c r="BK3" s="92"/>
      <c r="BL3" s="92"/>
      <c r="BM3" s="92"/>
      <c r="BN3" s="92"/>
      <c r="BO3" s="92"/>
      <c r="BP3" s="92"/>
      <c r="BQ3" s="92"/>
      <c r="BR3" s="92"/>
      <c r="BS3" s="94"/>
    </row>
    <row r="4" spans="1:81" ht="3" customHeight="1" x14ac:dyDescent="0.2">
      <c r="F4"/>
      <c r="Q4"/>
      <c r="R4"/>
      <c r="S4"/>
      <c r="T4"/>
    </row>
    <row r="5" spans="1:81" ht="12.75" customHeight="1" x14ac:dyDescent="0.2">
      <c r="F5"/>
      <c r="K5" s="9"/>
      <c r="L5" s="8"/>
      <c r="M5" s="8"/>
      <c r="N5" s="8"/>
      <c r="O5" s="8"/>
      <c r="P5" s="8"/>
      <c r="Q5" s="9"/>
      <c r="R5" s="9"/>
      <c r="S5" s="9"/>
      <c r="T5" s="9"/>
      <c r="U5" s="9"/>
      <c r="V5" s="10"/>
      <c r="W5" s="259"/>
      <c r="X5" s="259"/>
      <c r="Y5" s="259"/>
      <c r="Z5" s="161"/>
      <c r="AA5" s="10"/>
      <c r="AB5" s="10"/>
      <c r="AC5" s="10"/>
      <c r="CA5" s="1"/>
      <c r="CB5" s="1" t="s">
        <v>407</v>
      </c>
      <c r="CC5" s="1" t="s">
        <v>48</v>
      </c>
    </row>
    <row r="6" spans="1:81" ht="12.75" customHeight="1" x14ac:dyDescent="0.2">
      <c r="F6"/>
      <c r="K6" s="258"/>
      <c r="L6" s="258"/>
      <c r="M6" s="82"/>
      <c r="N6" s="82"/>
      <c r="O6" s="82"/>
      <c r="P6" s="82"/>
      <c r="Q6" s="82"/>
      <c r="R6" s="8"/>
      <c r="S6" s="8"/>
      <c r="T6" s="8"/>
      <c r="U6" s="8"/>
      <c r="V6" s="10"/>
      <c r="W6" s="259"/>
      <c r="X6" s="259"/>
      <c r="Y6" s="259"/>
      <c r="Z6" s="161"/>
      <c r="AA6" s="10"/>
      <c r="AB6" s="10"/>
      <c r="AC6" s="10"/>
      <c r="BY6" s="1" t="s">
        <v>756</v>
      </c>
      <c r="CA6" s="1"/>
      <c r="CB6" s="1" t="s">
        <v>18</v>
      </c>
      <c r="CC6" s="1" t="s">
        <v>49</v>
      </c>
    </row>
    <row r="7" spans="1:81" ht="12.75" customHeight="1" x14ac:dyDescent="0.2">
      <c r="A7" s="11"/>
      <c r="B7" s="11"/>
      <c r="C7" s="11"/>
      <c r="F7"/>
      <c r="K7" s="8"/>
      <c r="Q7"/>
      <c r="R7" s="130"/>
      <c r="S7" s="130"/>
      <c r="T7" s="130"/>
      <c r="U7" s="130"/>
      <c r="V7" s="10"/>
      <c r="W7" s="259"/>
      <c r="X7" s="259"/>
      <c r="Y7" s="259"/>
      <c r="Z7" s="161"/>
      <c r="AA7" s="10"/>
      <c r="AB7" s="10"/>
      <c r="AC7" s="10"/>
      <c r="BY7" s="1" t="s">
        <v>20</v>
      </c>
      <c r="CC7" s="1" t="s">
        <v>57</v>
      </c>
    </row>
    <row r="8" spans="1:81" ht="12.75" customHeight="1" x14ac:dyDescent="0.2">
      <c r="A8" s="11"/>
      <c r="B8" s="11"/>
      <c r="C8" s="11" t="s">
        <v>59</v>
      </c>
      <c r="D8" s="11" t="s">
        <v>59</v>
      </c>
      <c r="F8"/>
      <c r="H8" s="260" t="s">
        <v>457</v>
      </c>
      <c r="K8" s="8"/>
      <c r="Q8"/>
      <c r="R8" s="130"/>
      <c r="S8" s="130"/>
      <c r="T8" s="130"/>
      <c r="U8" s="130"/>
      <c r="V8" s="10"/>
      <c r="W8" s="259"/>
      <c r="X8" s="259"/>
      <c r="Y8" s="259"/>
      <c r="Z8" s="161"/>
      <c r="AA8" s="10"/>
      <c r="AB8" s="10"/>
      <c r="AC8" s="10"/>
      <c r="BY8" s="1" t="s">
        <v>19</v>
      </c>
      <c r="CC8" s="1" t="s">
        <v>54</v>
      </c>
    </row>
    <row r="9" spans="1:81" ht="12.75" customHeight="1" x14ac:dyDescent="0.2">
      <c r="A9" s="11"/>
      <c r="B9" s="11"/>
      <c r="C9" s="11" t="s">
        <v>60</v>
      </c>
      <c r="D9" s="11" t="s">
        <v>60</v>
      </c>
      <c r="F9"/>
      <c r="H9" s="260"/>
      <c r="O9" s="11"/>
      <c r="P9" s="11"/>
      <c r="Q9" s="263" t="s">
        <v>656</v>
      </c>
      <c r="R9" s="263"/>
      <c r="S9" s="261" t="s">
        <v>655</v>
      </c>
      <c r="T9" s="262"/>
      <c r="U9" s="130"/>
      <c r="V9" s="10"/>
      <c r="W9" s="259"/>
      <c r="X9" s="259"/>
      <c r="Y9" s="259"/>
      <c r="Z9" s="161"/>
      <c r="AA9" s="10"/>
      <c r="AB9" s="10"/>
      <c r="AC9" s="10"/>
      <c r="BY9" s="1" t="s">
        <v>755</v>
      </c>
      <c r="CC9" s="1" t="s">
        <v>50</v>
      </c>
    </row>
    <row r="10" spans="1:81" ht="12.75" customHeight="1" x14ac:dyDescent="0.2">
      <c r="A10" s="11"/>
      <c r="B10" s="11"/>
      <c r="C10" s="11" t="s">
        <v>61</v>
      </c>
      <c r="D10" s="11" t="s">
        <v>61</v>
      </c>
      <c r="F10"/>
      <c r="H10" s="260"/>
      <c r="O10" s="11"/>
      <c r="P10" s="11"/>
      <c r="Q10" s="263"/>
      <c r="R10" s="263"/>
      <c r="S10" s="262"/>
      <c r="T10" s="262"/>
      <c r="U10" s="130"/>
      <c r="V10" s="10"/>
      <c r="W10" s="259"/>
      <c r="X10" s="259"/>
      <c r="Y10" s="259"/>
      <c r="Z10" s="161"/>
      <c r="AA10" s="10"/>
      <c r="AB10" s="10"/>
      <c r="AC10" s="10"/>
      <c r="CC10" s="1" t="s">
        <v>52</v>
      </c>
    </row>
    <row r="11" spans="1:81" ht="12.75" customHeight="1" x14ac:dyDescent="0.2">
      <c r="A11" s="11"/>
      <c r="B11" s="11"/>
      <c r="C11" s="11" t="s">
        <v>449</v>
      </c>
      <c r="D11" s="11" t="s">
        <v>449</v>
      </c>
      <c r="F11"/>
      <c r="O11" s="10"/>
      <c r="P11" s="10"/>
      <c r="Q11" s="263"/>
      <c r="R11" s="263"/>
      <c r="S11" s="262"/>
      <c r="T11" s="262"/>
      <c r="U11" s="159"/>
      <c r="V11" s="10"/>
      <c r="W11" s="259"/>
      <c r="X11" s="259"/>
      <c r="Y11" s="259"/>
      <c r="Z11" s="161"/>
      <c r="AA11" s="10"/>
      <c r="AB11" s="10"/>
      <c r="AC11" s="10"/>
      <c r="CC11" s="1" t="s">
        <v>58</v>
      </c>
    </row>
    <row r="12" spans="1:81" ht="12.75" customHeight="1" x14ac:dyDescent="0.2">
      <c r="A12" s="11"/>
      <c r="B12" s="11"/>
      <c r="C12" s="11" t="s">
        <v>62</v>
      </c>
      <c r="D12" s="11" t="s">
        <v>62</v>
      </c>
      <c r="F12"/>
      <c r="O12" s="10"/>
      <c r="P12" s="10"/>
      <c r="Q12" s="263"/>
      <c r="R12" s="263"/>
      <c r="S12" s="262"/>
      <c r="T12" s="262"/>
      <c r="U12" s="160"/>
      <c r="V12" s="10"/>
      <c r="W12" s="259"/>
      <c r="X12" s="259"/>
      <c r="Y12" s="259"/>
      <c r="Z12" s="161"/>
      <c r="AA12" s="10"/>
      <c r="AB12" s="10"/>
      <c r="AC12" s="10"/>
      <c r="CC12" s="1" t="s">
        <v>55</v>
      </c>
    </row>
    <row r="13" spans="1:81" ht="12.75" customHeight="1" x14ac:dyDescent="0.2">
      <c r="A13" s="8"/>
      <c r="B13" s="11"/>
      <c r="C13" s="11" t="s">
        <v>257</v>
      </c>
      <c r="D13" s="11" t="s">
        <v>257</v>
      </c>
      <c r="F13"/>
      <c r="O13" s="10"/>
      <c r="P13" s="10"/>
      <c r="Q13" s="263"/>
      <c r="R13" s="263"/>
      <c r="S13" s="262"/>
      <c r="T13" s="262"/>
      <c r="U13" s="160"/>
      <c r="V13" s="10"/>
      <c r="W13" s="259"/>
      <c r="X13" s="259"/>
      <c r="Y13" s="259"/>
      <c r="Z13" s="161"/>
      <c r="AA13" s="10"/>
      <c r="AB13" s="10"/>
      <c r="AC13" s="10"/>
      <c r="CC13" s="1" t="s">
        <v>51</v>
      </c>
    </row>
    <row r="14" spans="1:81" ht="3" customHeight="1" x14ac:dyDescent="0.2">
      <c r="F14"/>
      <c r="Q14" s="179"/>
      <c r="S14" s="181"/>
      <c r="CC14" s="1" t="s">
        <v>53</v>
      </c>
    </row>
    <row r="15" spans="1:81" ht="81" customHeight="1" x14ac:dyDescent="0.2">
      <c r="A15" s="168" t="s">
        <v>30</v>
      </c>
      <c r="B15" s="168" t="s">
        <v>450</v>
      </c>
      <c r="C15" s="109" t="s">
        <v>29</v>
      </c>
      <c r="D15" s="168" t="s">
        <v>397</v>
      </c>
      <c r="E15" s="168" t="s">
        <v>7</v>
      </c>
      <c r="F15" s="168" t="s">
        <v>442</v>
      </c>
      <c r="G15" s="168" t="s">
        <v>649</v>
      </c>
      <c r="H15" s="170" t="s">
        <v>458</v>
      </c>
      <c r="I15" s="168" t="s">
        <v>443</v>
      </c>
      <c r="J15" s="168" t="s">
        <v>8</v>
      </c>
      <c r="K15" s="168" t="s">
        <v>25</v>
      </c>
      <c r="L15" s="168" t="s">
        <v>454</v>
      </c>
      <c r="M15" s="168" t="s">
        <v>455</v>
      </c>
      <c r="N15" s="168" t="s">
        <v>456</v>
      </c>
      <c r="O15" s="168" t="s">
        <v>22</v>
      </c>
      <c r="P15" s="168" t="s">
        <v>1</v>
      </c>
      <c r="Q15" s="168" t="s">
        <v>405</v>
      </c>
      <c r="R15" s="168" t="s">
        <v>252</v>
      </c>
      <c r="S15" s="168" t="s">
        <v>451</v>
      </c>
      <c r="T15" s="168" t="s">
        <v>452</v>
      </c>
      <c r="U15" s="168" t="s">
        <v>453</v>
      </c>
      <c r="V15" s="169" t="s">
        <v>406</v>
      </c>
      <c r="W15" s="168" t="s">
        <v>447</v>
      </c>
      <c r="X15" s="168" t="s">
        <v>662</v>
      </c>
      <c r="Y15" s="168" t="s">
        <v>662</v>
      </c>
      <c r="Z15" s="168" t="s">
        <v>662</v>
      </c>
      <c r="AA15" s="168" t="s">
        <v>662</v>
      </c>
      <c r="AB15" s="168" t="s">
        <v>662</v>
      </c>
      <c r="AC15" s="168" t="s">
        <v>662</v>
      </c>
      <c r="AD15" s="168" t="s">
        <v>662</v>
      </c>
      <c r="AE15" s="168" t="s">
        <v>662</v>
      </c>
      <c r="AF15" s="168" t="s">
        <v>662</v>
      </c>
      <c r="AG15" s="168" t="s">
        <v>662</v>
      </c>
      <c r="AH15" s="168" t="s">
        <v>662</v>
      </c>
      <c r="AI15" s="168" t="s">
        <v>662</v>
      </c>
      <c r="AJ15" s="168" t="s">
        <v>662</v>
      </c>
      <c r="AK15" s="168" t="s">
        <v>662</v>
      </c>
      <c r="AL15" s="168" t="s">
        <v>662</v>
      </c>
      <c r="AM15" s="168" t="s">
        <v>662</v>
      </c>
      <c r="AN15" s="168" t="s">
        <v>662</v>
      </c>
      <c r="AO15" s="168" t="s">
        <v>662</v>
      </c>
      <c r="AP15" s="168" t="s">
        <v>662</v>
      </c>
      <c r="AQ15" s="168" t="s">
        <v>662</v>
      </c>
      <c r="AR15" s="168" t="s">
        <v>662</v>
      </c>
      <c r="AS15" s="168" t="s">
        <v>662</v>
      </c>
      <c r="AT15" s="168" t="s">
        <v>662</v>
      </c>
      <c r="AU15" s="168" t="s">
        <v>662</v>
      </c>
      <c r="AV15" s="168" t="s">
        <v>662</v>
      </c>
      <c r="AW15" s="168" t="s">
        <v>662</v>
      </c>
      <c r="AX15" s="168" t="s">
        <v>662</v>
      </c>
      <c r="AY15" s="168" t="s">
        <v>662</v>
      </c>
      <c r="AZ15" s="168" t="s">
        <v>662</v>
      </c>
      <c r="BA15" s="168" t="s">
        <v>662</v>
      </c>
      <c r="BB15" s="168" t="s">
        <v>662</v>
      </c>
      <c r="BC15" s="168" t="s">
        <v>662</v>
      </c>
      <c r="BD15" s="168" t="s">
        <v>662</v>
      </c>
      <c r="BE15" s="168" t="s">
        <v>662</v>
      </c>
      <c r="BF15" s="168" t="s">
        <v>662</v>
      </c>
      <c r="BG15" s="168" t="s">
        <v>662</v>
      </c>
      <c r="BH15" s="168" t="s">
        <v>662</v>
      </c>
      <c r="BI15" s="168" t="s">
        <v>662</v>
      </c>
      <c r="BJ15" s="168" t="s">
        <v>662</v>
      </c>
      <c r="BK15" s="168" t="s">
        <v>662</v>
      </c>
      <c r="BL15" s="168" t="s">
        <v>662</v>
      </c>
      <c r="BM15" s="168" t="s">
        <v>662</v>
      </c>
      <c r="BN15" s="168" t="s">
        <v>662</v>
      </c>
      <c r="BO15" s="168" t="s">
        <v>662</v>
      </c>
      <c r="BP15" s="168" t="s">
        <v>662</v>
      </c>
      <c r="BQ15" s="168" t="s">
        <v>662</v>
      </c>
      <c r="BR15" s="168" t="s">
        <v>660</v>
      </c>
      <c r="BS15" s="168" t="s">
        <v>748</v>
      </c>
      <c r="CC15" s="1" t="s">
        <v>264</v>
      </c>
    </row>
    <row r="16" spans="1:81" x14ac:dyDescent="0.2">
      <c r="A16" s="110" t="s">
        <v>31</v>
      </c>
      <c r="B16" s="110" t="s">
        <v>657</v>
      </c>
      <c r="C16" s="108"/>
      <c r="D16" s="108"/>
      <c r="E16" s="111" t="s">
        <v>14</v>
      </c>
      <c r="F16" s="245">
        <v>354</v>
      </c>
      <c r="G16" s="108"/>
      <c r="H16" s="111"/>
      <c r="I16" s="111" t="s">
        <v>17</v>
      </c>
      <c r="J16" s="111"/>
      <c r="K16" s="247">
        <f>_xlfn.XLOOKUP($F16,'Standard HT Database'!$B$5:$B$172,'Standard HT Database'!C$5:C$172)</f>
        <v>2</v>
      </c>
      <c r="L16" s="108"/>
      <c r="M16" s="108"/>
      <c r="N16" s="108"/>
      <c r="O16" s="247">
        <f>_xlfn.XLOOKUP($F16,'Standard HT Database'!$B$5:$B$172,'Standard HT Database'!D$5:D$172)</f>
        <v>3</v>
      </c>
      <c r="P16" s="247">
        <f>_xlfn.XLOOKUP($F16,'Standard HT Database'!$B$5:$B$172,'Standard HT Database'!E$5:E$172)</f>
        <v>5</v>
      </c>
      <c r="Q16" s="241">
        <f>_xlfn.XLOOKUP($F16,'Standard HT Database'!$B$5:$B$172,'Standard HT Database'!O$5:O$172)</f>
        <v>1172</v>
      </c>
      <c r="R16" s="178">
        <f>_xlfn.XLOOKUP($F16,'Standard HT Database'!$B$5:$B$172,'Standard HT Database'!N$5:N$172)</f>
        <v>108.87</v>
      </c>
      <c r="S16" s="243">
        <f>_xlfn.XLOOKUP($F16,'Standard HT Database'!$B$5:$B$172,'Standard HT Database'!M$5:M$172)</f>
        <v>1188.3900000000001</v>
      </c>
      <c r="T16" s="180">
        <f>_xlfn.XLOOKUP($F16,'Standard HT Database'!$B$5:$B$172,'Standard HT Database'!L$5:L$172)</f>
        <v>110.4</v>
      </c>
      <c r="U16" s="108"/>
      <c r="V16" s="108"/>
      <c r="W16" s="247">
        <v>0</v>
      </c>
      <c r="X16" s="247">
        <v>2</v>
      </c>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247" t="s">
        <v>663</v>
      </c>
      <c r="BS16" s="250" t="s">
        <v>664</v>
      </c>
      <c r="CC16" s="1" t="s">
        <v>56</v>
      </c>
    </row>
    <row r="17" spans="1:71" x14ac:dyDescent="0.2">
      <c r="A17" s="110" t="s">
        <v>32</v>
      </c>
      <c r="B17" s="110" t="s">
        <v>657</v>
      </c>
      <c r="C17" s="108"/>
      <c r="D17" s="108"/>
      <c r="E17" s="111" t="s">
        <v>14</v>
      </c>
      <c r="F17" s="245">
        <v>352</v>
      </c>
      <c r="G17" s="108"/>
      <c r="H17" s="108"/>
      <c r="I17" s="108" t="s">
        <v>17</v>
      </c>
      <c r="J17" s="111"/>
      <c r="K17" s="247">
        <f>_xlfn.XLOOKUP($F17,'Standard HT Database'!$B$5:$B$172,'Standard HT Database'!C$5:C$172)</f>
        <v>2</v>
      </c>
      <c r="L17" s="108"/>
      <c r="M17" s="108"/>
      <c r="N17" s="108"/>
      <c r="O17" s="247">
        <f>_xlfn.XLOOKUP($F17,'Standard HT Database'!$B$5:$B$172,'Standard HT Database'!D$5:D$172)</f>
        <v>3</v>
      </c>
      <c r="P17" s="247">
        <f>_xlfn.XLOOKUP($F17,'Standard HT Database'!$B$5:$B$172,'Standard HT Database'!E$5:E$172)</f>
        <v>5</v>
      </c>
      <c r="Q17" s="241">
        <f>_xlfn.XLOOKUP($F17,'Standard HT Database'!$B$5:$B$172,'Standard HT Database'!O$5:O$172)</f>
        <v>1012</v>
      </c>
      <c r="R17" s="178">
        <f>_xlfn.XLOOKUP($F17,'Standard HT Database'!$B$5:$B$172,'Standard HT Database'!N$5:N$172)</f>
        <v>94.05</v>
      </c>
      <c r="S17" s="243">
        <f>_xlfn.XLOOKUP($F17,'Standard HT Database'!$B$5:$B$172,'Standard HT Database'!M$5:M$172)</f>
        <v>1027.78</v>
      </c>
      <c r="T17" s="180">
        <f>_xlfn.XLOOKUP($F17,'Standard HT Database'!$B$5:$B$172,'Standard HT Database'!L$5:L$172)</f>
        <v>95.48</v>
      </c>
      <c r="U17" s="108"/>
      <c r="V17" s="108"/>
      <c r="W17" s="247">
        <v>1</v>
      </c>
      <c r="X17" s="247">
        <v>2</v>
      </c>
      <c r="Y17" s="108"/>
      <c r="Z17" s="108"/>
      <c r="AA17" s="108"/>
      <c r="AB17" s="108"/>
      <c r="AC17" s="108"/>
      <c r="AD17" s="108"/>
      <c r="AE17" s="108"/>
      <c r="AF17" s="108"/>
      <c r="AG17" s="108"/>
      <c r="AH17" s="108"/>
      <c r="AI17" s="108"/>
      <c r="AJ17" s="108"/>
      <c r="AK17" s="108"/>
      <c r="AL17" s="108"/>
      <c r="AM17" s="108"/>
      <c r="AN17" s="108"/>
      <c r="AO17" s="108"/>
      <c r="AP17" s="108"/>
      <c r="AQ17" s="111"/>
      <c r="AR17" s="108"/>
      <c r="AS17" s="108"/>
      <c r="AT17" s="111"/>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247" t="s">
        <v>663</v>
      </c>
      <c r="BS17" s="250" t="s">
        <v>664</v>
      </c>
    </row>
    <row r="18" spans="1:71" x14ac:dyDescent="0.2">
      <c r="A18" s="110" t="s">
        <v>33</v>
      </c>
      <c r="B18" s="110" t="s">
        <v>658</v>
      </c>
      <c r="C18" s="108"/>
      <c r="D18" s="108"/>
      <c r="E18" s="111" t="s">
        <v>14</v>
      </c>
      <c r="F18" s="245">
        <v>462</v>
      </c>
      <c r="G18" s="108"/>
      <c r="H18" s="108"/>
      <c r="I18" s="108" t="s">
        <v>17</v>
      </c>
      <c r="J18" s="111"/>
      <c r="K18" s="247">
        <f>_xlfn.XLOOKUP($F18,'Standard HT Database'!$B$5:$B$172,'Standard HT Database'!C$5:C$172)</f>
        <v>2</v>
      </c>
      <c r="L18" s="108"/>
      <c r="M18" s="108"/>
      <c r="N18" s="108"/>
      <c r="O18" s="247">
        <f>_xlfn.XLOOKUP($F18,'Standard HT Database'!$B$5:$B$172,'Standard HT Database'!D$5:D$172)</f>
        <v>4</v>
      </c>
      <c r="P18" s="247">
        <f>_xlfn.XLOOKUP($F18,'Standard HT Database'!$B$5:$B$172,'Standard HT Database'!E$5:E$172)</f>
        <v>6</v>
      </c>
      <c r="Q18" s="241">
        <f>_xlfn.XLOOKUP($F18,'Standard HT Database'!$B$5:$B$172,'Standard HT Database'!O$5:O$172)</f>
        <v>1404</v>
      </c>
      <c r="R18" s="178">
        <f>_xlfn.XLOOKUP($F18,'Standard HT Database'!$B$5:$B$172,'Standard HT Database'!N$5:N$172)</f>
        <v>130.46</v>
      </c>
      <c r="S18" s="243">
        <f>_xlfn.XLOOKUP($F18,'Standard HT Database'!$B$5:$B$172,'Standard HT Database'!M$5:M$172)</f>
        <v>1421.77</v>
      </c>
      <c r="T18" s="180">
        <f>_xlfn.XLOOKUP($F18,'Standard HT Database'!$B$5:$B$172,'Standard HT Database'!L$5:L$172)</f>
        <v>132.09</v>
      </c>
      <c r="U18" s="108"/>
      <c r="V18" s="108"/>
      <c r="W18" s="247">
        <v>1</v>
      </c>
      <c r="X18" s="247">
        <v>2</v>
      </c>
      <c r="Y18" s="108"/>
      <c r="Z18" s="108"/>
      <c r="AA18" s="108"/>
      <c r="AB18" s="108"/>
      <c r="AC18" s="108"/>
      <c r="AD18" s="108"/>
      <c r="AE18" s="108"/>
      <c r="AF18" s="108"/>
      <c r="AG18" s="108"/>
      <c r="AH18" s="108"/>
      <c r="AI18" s="108"/>
      <c r="AJ18" s="108"/>
      <c r="AK18" s="108"/>
      <c r="AL18" s="108"/>
      <c r="AM18" s="108"/>
      <c r="AN18" s="108"/>
      <c r="AO18" s="108"/>
      <c r="AP18" s="108"/>
      <c r="AQ18" s="111"/>
      <c r="AR18" s="108"/>
      <c r="AS18" s="108"/>
      <c r="AT18" s="111"/>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247" t="s">
        <v>663</v>
      </c>
      <c r="BS18" s="250" t="s">
        <v>664</v>
      </c>
    </row>
    <row r="19" spans="1:71" x14ac:dyDescent="0.2">
      <c r="A19" s="110" t="s">
        <v>34</v>
      </c>
      <c r="B19" s="110" t="s">
        <v>658</v>
      </c>
      <c r="C19" s="108"/>
      <c r="D19" s="108"/>
      <c r="E19" s="111" t="s">
        <v>14</v>
      </c>
      <c r="F19" s="245">
        <v>581</v>
      </c>
      <c r="G19" s="108"/>
      <c r="H19" s="108"/>
      <c r="I19" s="108" t="s">
        <v>17</v>
      </c>
      <c r="J19" s="111"/>
      <c r="K19" s="247">
        <f>_xlfn.XLOOKUP($F19,'Standard HT Database'!$B$5:$B$172,'Standard HT Database'!C$5:C$172)</f>
        <v>2</v>
      </c>
      <c r="L19" s="108"/>
      <c r="M19" s="108"/>
      <c r="N19" s="108"/>
      <c r="O19" s="247">
        <f>_xlfn.XLOOKUP($F19,'Standard HT Database'!$B$5:$B$172,'Standard HT Database'!D$5:D$172)</f>
        <v>5</v>
      </c>
      <c r="P19" s="247">
        <f>_xlfn.XLOOKUP($F19,'Standard HT Database'!$B$5:$B$172,'Standard HT Database'!E$5:E$172)</f>
        <v>8</v>
      </c>
      <c r="Q19" s="241">
        <f>_xlfn.XLOOKUP($F19,'Standard HT Database'!$B$5:$B$172,'Standard HT Database'!O$5:O$172)</f>
        <v>1774</v>
      </c>
      <c r="R19" s="178">
        <f>_xlfn.XLOOKUP($F19,'Standard HT Database'!$B$5:$B$172,'Standard HT Database'!N$5:N$172)</f>
        <v>164.77</v>
      </c>
      <c r="S19" s="243">
        <f>_xlfn.XLOOKUP($F19,'Standard HT Database'!$B$5:$B$172,'Standard HT Database'!M$5:M$172)</f>
        <v>1793.71</v>
      </c>
      <c r="T19" s="180">
        <f>_xlfn.XLOOKUP($F19,'Standard HT Database'!$B$5:$B$172,'Standard HT Database'!L$5:L$172)</f>
        <v>166.64</v>
      </c>
      <c r="U19" s="108"/>
      <c r="V19" s="108"/>
      <c r="W19" s="247">
        <v>1</v>
      </c>
      <c r="X19" s="247">
        <v>2</v>
      </c>
      <c r="Y19" s="108"/>
      <c r="Z19" s="108"/>
      <c r="AA19" s="108"/>
      <c r="AB19" s="108"/>
      <c r="AC19" s="108"/>
      <c r="AD19" s="108"/>
      <c r="AE19" s="108"/>
      <c r="AF19" s="108"/>
      <c r="AG19" s="108"/>
      <c r="AH19" s="108"/>
      <c r="AI19" s="108"/>
      <c r="AJ19" s="108"/>
      <c r="AK19" s="108"/>
      <c r="AL19" s="108"/>
      <c r="AM19" s="108"/>
      <c r="AN19" s="108"/>
      <c r="AO19" s="108"/>
      <c r="AP19" s="108"/>
      <c r="AQ19" s="111"/>
      <c r="AR19" s="108"/>
      <c r="AS19" s="108"/>
      <c r="AT19" s="111"/>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247" t="s">
        <v>663</v>
      </c>
      <c r="BS19" s="250" t="s">
        <v>664</v>
      </c>
    </row>
    <row r="20" spans="1:71" x14ac:dyDescent="0.2">
      <c r="A20" s="110" t="s">
        <v>35</v>
      </c>
      <c r="B20" s="110" t="s">
        <v>658</v>
      </c>
      <c r="C20" s="108"/>
      <c r="D20" s="108"/>
      <c r="E20" s="111" t="s">
        <v>14</v>
      </c>
      <c r="F20" s="245">
        <v>466</v>
      </c>
      <c r="G20" s="108"/>
      <c r="H20" s="108"/>
      <c r="I20" s="108" t="s">
        <v>17</v>
      </c>
      <c r="J20" s="111"/>
      <c r="K20" s="247">
        <f>_xlfn.XLOOKUP($F20,'Standard HT Database'!$B$5:$B$172,'Standard HT Database'!C$5:C$172)</f>
        <v>2</v>
      </c>
      <c r="L20" s="108"/>
      <c r="M20" s="108"/>
      <c r="N20" s="108"/>
      <c r="O20" s="247">
        <f>_xlfn.XLOOKUP($F20,'Standard HT Database'!$B$5:$B$172,'Standard HT Database'!D$5:D$172)</f>
        <v>4</v>
      </c>
      <c r="P20" s="247">
        <f>_xlfn.XLOOKUP($F20,'Standard HT Database'!$B$5:$B$172,'Standard HT Database'!E$5:E$172)</f>
        <v>6</v>
      </c>
      <c r="Q20" s="241">
        <f>_xlfn.XLOOKUP($F20,'Standard HT Database'!$B$5:$B$172,'Standard HT Database'!O$5:O$172)</f>
        <v>1397</v>
      </c>
      <c r="R20" s="178">
        <f>_xlfn.XLOOKUP($F20,'Standard HT Database'!$B$5:$B$172,'Standard HT Database'!N$5:N$172)</f>
        <v>129.81</v>
      </c>
      <c r="S20" s="243">
        <f>_xlfn.XLOOKUP($F20,'Standard HT Database'!$B$5:$B$172,'Standard HT Database'!M$5:M$172)</f>
        <v>1435.18</v>
      </c>
      <c r="T20" s="180">
        <f>_xlfn.XLOOKUP($F20,'Standard HT Database'!$B$5:$B$172,'Standard HT Database'!L$5:L$172)</f>
        <v>133.33000000000001</v>
      </c>
      <c r="U20" s="108"/>
      <c r="V20" s="108"/>
      <c r="W20" s="247">
        <v>1</v>
      </c>
      <c r="X20" s="247">
        <v>2</v>
      </c>
      <c r="Y20" s="108"/>
      <c r="Z20" s="108"/>
      <c r="AA20" s="108"/>
      <c r="AB20" s="108"/>
      <c r="AC20" s="108"/>
      <c r="AD20" s="108"/>
      <c r="AE20" s="108"/>
      <c r="AF20" s="108"/>
      <c r="AG20" s="108"/>
      <c r="AH20" s="108"/>
      <c r="AI20" s="108"/>
      <c r="AJ20" s="108"/>
      <c r="AK20" s="108"/>
      <c r="AL20" s="108"/>
      <c r="AM20" s="108"/>
      <c r="AN20" s="108"/>
      <c r="AO20" s="108"/>
      <c r="AP20" s="108"/>
      <c r="AQ20" s="111"/>
      <c r="AR20" s="108"/>
      <c r="AS20" s="108"/>
      <c r="AT20" s="111"/>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247" t="s">
        <v>663</v>
      </c>
      <c r="BS20" s="250" t="s">
        <v>664</v>
      </c>
    </row>
    <row r="21" spans="1:71" x14ac:dyDescent="0.2">
      <c r="A21" s="110" t="s">
        <v>36</v>
      </c>
      <c r="B21" s="110" t="s">
        <v>658</v>
      </c>
      <c r="C21" s="108"/>
      <c r="D21" s="108"/>
      <c r="E21" s="111" t="s">
        <v>14</v>
      </c>
      <c r="F21" s="245">
        <v>466</v>
      </c>
      <c r="G21" s="108"/>
      <c r="H21" s="108"/>
      <c r="I21" s="108" t="s">
        <v>17</v>
      </c>
      <c r="J21" s="111"/>
      <c r="K21" s="247">
        <f>_xlfn.XLOOKUP($F21,'Standard HT Database'!$B$5:$B$172,'Standard HT Database'!C$5:C$172)</f>
        <v>2</v>
      </c>
      <c r="L21" s="108"/>
      <c r="M21" s="108"/>
      <c r="N21" s="108"/>
      <c r="O21" s="247">
        <f>_xlfn.XLOOKUP($F21,'Standard HT Database'!$B$5:$B$172,'Standard HT Database'!D$5:D$172)</f>
        <v>4</v>
      </c>
      <c r="P21" s="247">
        <f>_xlfn.XLOOKUP($F21,'Standard HT Database'!$B$5:$B$172,'Standard HT Database'!E$5:E$172)</f>
        <v>6</v>
      </c>
      <c r="Q21" s="241">
        <f>_xlfn.XLOOKUP($F21,'Standard HT Database'!$B$5:$B$172,'Standard HT Database'!O$5:O$172)</f>
        <v>1397</v>
      </c>
      <c r="R21" s="178">
        <f>_xlfn.XLOOKUP($F21,'Standard HT Database'!$B$5:$B$172,'Standard HT Database'!N$5:N$172)</f>
        <v>129.81</v>
      </c>
      <c r="S21" s="243">
        <f>_xlfn.XLOOKUP($F21,'Standard HT Database'!$B$5:$B$172,'Standard HT Database'!M$5:M$172)</f>
        <v>1435.18</v>
      </c>
      <c r="T21" s="180">
        <f>_xlfn.XLOOKUP($F21,'Standard HT Database'!$B$5:$B$172,'Standard HT Database'!L$5:L$172)</f>
        <v>133.33000000000001</v>
      </c>
      <c r="U21" s="108"/>
      <c r="V21" s="108"/>
      <c r="W21" s="247">
        <v>1</v>
      </c>
      <c r="X21" s="247">
        <v>2</v>
      </c>
      <c r="Y21" s="108"/>
      <c r="Z21" s="108"/>
      <c r="AA21" s="108"/>
      <c r="AB21" s="108"/>
      <c r="AC21" s="108"/>
      <c r="AD21" s="108"/>
      <c r="AE21" s="108"/>
      <c r="AF21" s="108"/>
      <c r="AG21" s="108"/>
      <c r="AH21" s="108"/>
      <c r="AI21" s="108"/>
      <c r="AJ21" s="108"/>
      <c r="AK21" s="108"/>
      <c r="AL21" s="108"/>
      <c r="AM21" s="108"/>
      <c r="AN21" s="108"/>
      <c r="AO21" s="108"/>
      <c r="AP21" s="108"/>
      <c r="AQ21" s="111"/>
      <c r="AR21" s="108"/>
      <c r="AS21" s="108"/>
      <c r="AT21" s="111"/>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247" t="s">
        <v>663</v>
      </c>
      <c r="BS21" s="250" t="s">
        <v>664</v>
      </c>
    </row>
    <row r="22" spans="1:71" x14ac:dyDescent="0.2">
      <c r="A22" s="110" t="s">
        <v>37</v>
      </c>
      <c r="B22" s="110" t="s">
        <v>658</v>
      </c>
      <c r="C22" s="108"/>
      <c r="D22" s="108"/>
      <c r="E22" s="111" t="s">
        <v>14</v>
      </c>
      <c r="F22" s="245">
        <v>462</v>
      </c>
      <c r="G22" s="108"/>
      <c r="H22" s="108"/>
      <c r="I22" s="108" t="s">
        <v>17</v>
      </c>
      <c r="J22" s="111"/>
      <c r="K22" s="247">
        <f>_xlfn.XLOOKUP($F22,'Standard HT Database'!$B$5:$B$172,'Standard HT Database'!C$5:C$172)</f>
        <v>2</v>
      </c>
      <c r="L22" s="108"/>
      <c r="M22" s="108"/>
      <c r="N22" s="108"/>
      <c r="O22" s="247">
        <f>_xlfn.XLOOKUP($F22,'Standard HT Database'!$B$5:$B$172,'Standard HT Database'!D$5:D$172)</f>
        <v>4</v>
      </c>
      <c r="P22" s="247">
        <f>_xlfn.XLOOKUP($F22,'Standard HT Database'!$B$5:$B$172,'Standard HT Database'!E$5:E$172)</f>
        <v>6</v>
      </c>
      <c r="Q22" s="241">
        <f>_xlfn.XLOOKUP($F22,'Standard HT Database'!$B$5:$B$172,'Standard HT Database'!O$5:O$172)</f>
        <v>1404</v>
      </c>
      <c r="R22" s="178">
        <f>_xlfn.XLOOKUP($F22,'Standard HT Database'!$B$5:$B$172,'Standard HT Database'!N$5:N$172)</f>
        <v>130.46</v>
      </c>
      <c r="S22" s="243">
        <f>_xlfn.XLOOKUP($F22,'Standard HT Database'!$B$5:$B$172,'Standard HT Database'!M$5:M$172)</f>
        <v>1421.77</v>
      </c>
      <c r="T22" s="180">
        <f>_xlfn.XLOOKUP($F22,'Standard HT Database'!$B$5:$B$172,'Standard HT Database'!L$5:L$172)</f>
        <v>132.09</v>
      </c>
      <c r="U22" s="108"/>
      <c r="V22" s="108"/>
      <c r="W22" s="247">
        <v>1</v>
      </c>
      <c r="X22" s="247">
        <v>2</v>
      </c>
      <c r="Y22" s="108"/>
      <c r="Z22" s="108"/>
      <c r="AA22" s="108"/>
      <c r="AB22" s="108"/>
      <c r="AC22" s="108"/>
      <c r="AD22" s="108"/>
      <c r="AE22" s="108"/>
      <c r="AF22" s="108"/>
      <c r="AG22" s="108"/>
      <c r="AH22" s="108"/>
      <c r="AI22" s="108"/>
      <c r="AJ22" s="108"/>
      <c r="AK22" s="108"/>
      <c r="AL22" s="108"/>
      <c r="AM22" s="108"/>
      <c r="AN22" s="108"/>
      <c r="AO22" s="108"/>
      <c r="AP22" s="108"/>
      <c r="AQ22" s="111"/>
      <c r="AR22" s="108"/>
      <c r="AS22" s="108"/>
      <c r="AT22" s="111"/>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247" t="s">
        <v>663</v>
      </c>
      <c r="BS22" s="250" t="s">
        <v>664</v>
      </c>
    </row>
    <row r="23" spans="1:71" x14ac:dyDescent="0.2">
      <c r="A23" s="110" t="s">
        <v>38</v>
      </c>
      <c r="B23" s="110" t="s">
        <v>658</v>
      </c>
      <c r="C23" s="108"/>
      <c r="D23" s="108"/>
      <c r="E23" s="111" t="s">
        <v>14</v>
      </c>
      <c r="F23" s="245">
        <v>581</v>
      </c>
      <c r="G23" s="108"/>
      <c r="H23" s="108"/>
      <c r="I23" s="108" t="s">
        <v>17</v>
      </c>
      <c r="J23" s="111"/>
      <c r="K23" s="247">
        <f>_xlfn.XLOOKUP($F23,'Standard HT Database'!$B$5:$B$172,'Standard HT Database'!C$5:C$172)</f>
        <v>2</v>
      </c>
      <c r="L23" s="108"/>
      <c r="M23" s="108"/>
      <c r="N23" s="108"/>
      <c r="O23" s="247">
        <f>_xlfn.XLOOKUP($F23,'Standard HT Database'!$B$5:$B$172,'Standard HT Database'!D$5:D$172)</f>
        <v>5</v>
      </c>
      <c r="P23" s="247">
        <f>_xlfn.XLOOKUP($F23,'Standard HT Database'!$B$5:$B$172,'Standard HT Database'!E$5:E$172)</f>
        <v>8</v>
      </c>
      <c r="Q23" s="241">
        <f>_xlfn.XLOOKUP($F23,'Standard HT Database'!$B$5:$B$172,'Standard HT Database'!O$5:O$172)</f>
        <v>1774</v>
      </c>
      <c r="R23" s="178">
        <f>_xlfn.XLOOKUP($F23,'Standard HT Database'!$B$5:$B$172,'Standard HT Database'!N$5:N$172)</f>
        <v>164.77</v>
      </c>
      <c r="S23" s="243">
        <f>_xlfn.XLOOKUP($F23,'Standard HT Database'!$B$5:$B$172,'Standard HT Database'!M$5:M$172)</f>
        <v>1793.71</v>
      </c>
      <c r="T23" s="180">
        <f>_xlfn.XLOOKUP($F23,'Standard HT Database'!$B$5:$B$172,'Standard HT Database'!L$5:L$172)</f>
        <v>166.64</v>
      </c>
      <c r="U23" s="108"/>
      <c r="V23" s="108"/>
      <c r="W23" s="247">
        <v>1</v>
      </c>
      <c r="X23" s="247">
        <v>2</v>
      </c>
      <c r="Y23" s="108"/>
      <c r="Z23" s="108"/>
      <c r="AA23" s="108"/>
      <c r="AB23" s="108"/>
      <c r="AC23" s="108"/>
      <c r="AD23" s="108"/>
      <c r="AE23" s="108"/>
      <c r="AF23" s="108"/>
      <c r="AG23" s="108"/>
      <c r="AH23" s="108"/>
      <c r="AI23" s="108"/>
      <c r="AJ23" s="108"/>
      <c r="AK23" s="108"/>
      <c r="AL23" s="108"/>
      <c r="AM23" s="108"/>
      <c r="AN23" s="108"/>
      <c r="AO23" s="108"/>
      <c r="AP23" s="108"/>
      <c r="AQ23" s="111"/>
      <c r="AR23" s="108"/>
      <c r="AS23" s="108"/>
      <c r="AT23" s="111"/>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247" t="s">
        <v>663</v>
      </c>
      <c r="BS23" s="250" t="s">
        <v>664</v>
      </c>
    </row>
    <row r="24" spans="1:71" x14ac:dyDescent="0.2">
      <c r="A24" s="110" t="s">
        <v>39</v>
      </c>
      <c r="B24" s="110" t="s">
        <v>657</v>
      </c>
      <c r="C24" s="108"/>
      <c r="D24" s="108"/>
      <c r="E24" s="111" t="s">
        <v>14</v>
      </c>
      <c r="F24" s="245">
        <v>354</v>
      </c>
      <c r="G24" s="108"/>
      <c r="H24" s="108"/>
      <c r="I24" s="108" t="s">
        <v>17</v>
      </c>
      <c r="J24" s="111"/>
      <c r="K24" s="247">
        <f>_xlfn.XLOOKUP($F24,'Standard HT Database'!$B$5:$B$172,'Standard HT Database'!C$5:C$172)</f>
        <v>2</v>
      </c>
      <c r="L24" s="108"/>
      <c r="M24" s="108"/>
      <c r="N24" s="108"/>
      <c r="O24" s="247">
        <f>_xlfn.XLOOKUP($F24,'Standard HT Database'!$B$5:$B$172,'Standard HT Database'!D$5:D$172)</f>
        <v>3</v>
      </c>
      <c r="P24" s="247">
        <f>_xlfn.XLOOKUP($F24,'Standard HT Database'!$B$5:$B$172,'Standard HT Database'!E$5:E$172)</f>
        <v>5</v>
      </c>
      <c r="Q24" s="241">
        <f>_xlfn.XLOOKUP($F24,'Standard HT Database'!$B$5:$B$172,'Standard HT Database'!O$5:O$172)</f>
        <v>1172</v>
      </c>
      <c r="R24" s="178">
        <f>_xlfn.XLOOKUP($F24,'Standard HT Database'!$B$5:$B$172,'Standard HT Database'!N$5:N$172)</f>
        <v>108.87</v>
      </c>
      <c r="S24" s="243">
        <f>_xlfn.XLOOKUP($F24,'Standard HT Database'!$B$5:$B$172,'Standard HT Database'!M$5:M$172)</f>
        <v>1188.3900000000001</v>
      </c>
      <c r="T24" s="180">
        <f>_xlfn.XLOOKUP($F24,'Standard HT Database'!$B$5:$B$172,'Standard HT Database'!L$5:L$172)</f>
        <v>110.4</v>
      </c>
      <c r="U24" s="108"/>
      <c r="V24" s="108"/>
      <c r="W24" s="247">
        <v>0</v>
      </c>
      <c r="X24" s="247">
        <v>2</v>
      </c>
      <c r="Y24" s="108"/>
      <c r="Z24" s="108"/>
      <c r="AA24" s="108"/>
      <c r="AB24" s="108"/>
      <c r="AC24" s="108"/>
      <c r="AD24" s="108"/>
      <c r="AE24" s="108"/>
      <c r="AF24" s="108"/>
      <c r="AG24" s="108"/>
      <c r="AH24" s="108"/>
      <c r="AI24" s="108"/>
      <c r="AJ24" s="108"/>
      <c r="AK24" s="108"/>
      <c r="AL24" s="108"/>
      <c r="AM24" s="108"/>
      <c r="AN24" s="108"/>
      <c r="AO24" s="108"/>
      <c r="AP24" s="108"/>
      <c r="AQ24" s="111"/>
      <c r="AR24" s="108"/>
      <c r="AS24" s="108"/>
      <c r="AT24" s="111"/>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247" t="s">
        <v>663</v>
      </c>
      <c r="BS24" s="250" t="s">
        <v>664</v>
      </c>
    </row>
    <row r="25" spans="1:71" x14ac:dyDescent="0.2">
      <c r="A25" s="110" t="s">
        <v>40</v>
      </c>
      <c r="B25" s="110" t="s">
        <v>657</v>
      </c>
      <c r="C25" s="108"/>
      <c r="D25" s="108"/>
      <c r="E25" s="111" t="s">
        <v>14</v>
      </c>
      <c r="F25" s="245">
        <v>352</v>
      </c>
      <c r="G25" s="108"/>
      <c r="H25" s="108"/>
      <c r="I25" s="108" t="s">
        <v>659</v>
      </c>
      <c r="J25" s="111"/>
      <c r="K25" s="247">
        <f>_xlfn.XLOOKUP($F25,'Standard HT Database'!$B$5:$B$172,'Standard HT Database'!C$5:C$172)</f>
        <v>2</v>
      </c>
      <c r="L25" s="108"/>
      <c r="M25" s="108"/>
      <c r="N25" s="108"/>
      <c r="O25" s="247">
        <f>_xlfn.XLOOKUP($F25,'Standard HT Database'!$B$5:$B$172,'Standard HT Database'!D$5:D$172)</f>
        <v>3</v>
      </c>
      <c r="P25" s="247">
        <f>_xlfn.XLOOKUP($F25,'Standard HT Database'!$B$5:$B$172,'Standard HT Database'!E$5:E$172)</f>
        <v>5</v>
      </c>
      <c r="Q25" s="241">
        <f>_xlfn.XLOOKUP($F25,'Standard HT Database'!$B$5:$B$172,'Standard HT Database'!O$5:O$172)</f>
        <v>1012</v>
      </c>
      <c r="R25" s="178">
        <f>_xlfn.XLOOKUP($F25,'Standard HT Database'!$B$5:$B$172,'Standard HT Database'!N$5:N$172)</f>
        <v>94.05</v>
      </c>
      <c r="S25" s="243">
        <f>_xlfn.XLOOKUP($F25,'Standard HT Database'!$B$5:$B$172,'Standard HT Database'!M$5:M$172)</f>
        <v>1027.78</v>
      </c>
      <c r="T25" s="180">
        <f>_xlfn.XLOOKUP($F25,'Standard HT Database'!$B$5:$B$172,'Standard HT Database'!L$5:L$172)</f>
        <v>95.48</v>
      </c>
      <c r="U25" s="108"/>
      <c r="V25" s="108"/>
      <c r="W25" s="247">
        <v>0</v>
      </c>
      <c r="X25" s="247">
        <v>2</v>
      </c>
      <c r="Y25" s="108"/>
      <c r="Z25" s="108"/>
      <c r="AA25" s="108"/>
      <c r="AB25" s="108"/>
      <c r="AC25" s="108"/>
      <c r="AD25" s="108"/>
      <c r="AE25" s="108"/>
      <c r="AF25" s="108"/>
      <c r="AG25" s="108"/>
      <c r="AH25" s="108"/>
      <c r="AI25" s="108"/>
      <c r="AJ25" s="108"/>
      <c r="AK25" s="108"/>
      <c r="AL25" s="108"/>
      <c r="AM25" s="108"/>
      <c r="AN25" s="108"/>
      <c r="AO25" s="108"/>
      <c r="AP25" s="108"/>
      <c r="AQ25" s="111"/>
      <c r="AR25" s="108"/>
      <c r="AS25" s="108"/>
      <c r="AT25" s="111"/>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247" t="s">
        <v>663</v>
      </c>
      <c r="BS25" s="250" t="s">
        <v>664</v>
      </c>
    </row>
    <row r="26" spans="1:71" x14ac:dyDescent="0.2">
      <c r="A26" s="110" t="s">
        <v>41</v>
      </c>
      <c r="B26" s="110" t="s">
        <v>657</v>
      </c>
      <c r="C26" s="108"/>
      <c r="D26" s="108"/>
      <c r="E26" s="111" t="s">
        <v>14</v>
      </c>
      <c r="F26" s="245">
        <v>352</v>
      </c>
      <c r="G26" s="108"/>
      <c r="H26" s="108"/>
      <c r="I26" s="108" t="s">
        <v>659</v>
      </c>
      <c r="J26" s="111"/>
      <c r="K26" s="247">
        <f>_xlfn.XLOOKUP($F26,'Standard HT Database'!$B$5:$B$172,'Standard HT Database'!C$5:C$172)</f>
        <v>2</v>
      </c>
      <c r="L26" s="108"/>
      <c r="M26" s="108"/>
      <c r="N26" s="108"/>
      <c r="O26" s="247">
        <f>_xlfn.XLOOKUP($F26,'Standard HT Database'!$B$5:$B$172,'Standard HT Database'!D$5:D$172)</f>
        <v>3</v>
      </c>
      <c r="P26" s="247">
        <f>_xlfn.XLOOKUP($F26,'Standard HT Database'!$B$5:$B$172,'Standard HT Database'!E$5:E$172)</f>
        <v>5</v>
      </c>
      <c r="Q26" s="241">
        <f>_xlfn.XLOOKUP($F26,'Standard HT Database'!$B$5:$B$172,'Standard HT Database'!O$5:O$172)</f>
        <v>1012</v>
      </c>
      <c r="R26" s="178">
        <f>_xlfn.XLOOKUP($F26,'Standard HT Database'!$B$5:$B$172,'Standard HT Database'!N$5:N$172)</f>
        <v>94.05</v>
      </c>
      <c r="S26" s="243">
        <f>_xlfn.XLOOKUP($F26,'Standard HT Database'!$B$5:$B$172,'Standard HT Database'!M$5:M$172)</f>
        <v>1027.78</v>
      </c>
      <c r="T26" s="180">
        <f>_xlfn.XLOOKUP($F26,'Standard HT Database'!$B$5:$B$172,'Standard HT Database'!L$5:L$172)</f>
        <v>95.48</v>
      </c>
      <c r="U26" s="108"/>
      <c r="V26" s="108"/>
      <c r="W26" s="247">
        <v>0</v>
      </c>
      <c r="X26" s="247">
        <v>2</v>
      </c>
      <c r="Y26" s="108"/>
      <c r="Z26" s="108"/>
      <c r="AA26" s="108"/>
      <c r="AB26" s="108"/>
      <c r="AC26" s="108"/>
      <c r="AD26" s="108"/>
      <c r="AE26" s="108"/>
      <c r="AF26" s="108"/>
      <c r="AG26" s="108"/>
      <c r="AH26" s="108"/>
      <c r="AI26" s="108"/>
      <c r="AJ26" s="108"/>
      <c r="AK26" s="108"/>
      <c r="AL26" s="108"/>
      <c r="AM26" s="108"/>
      <c r="AN26" s="108"/>
      <c r="AO26" s="108"/>
      <c r="AP26" s="108"/>
      <c r="AQ26" s="111"/>
      <c r="AR26" s="108"/>
      <c r="AS26" s="108"/>
      <c r="AT26" s="111"/>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247" t="s">
        <v>663</v>
      </c>
      <c r="BS26" s="250" t="s">
        <v>664</v>
      </c>
    </row>
    <row r="27" spans="1:71" x14ac:dyDescent="0.2">
      <c r="A27" s="110" t="s">
        <v>42</v>
      </c>
      <c r="B27" s="110" t="s">
        <v>657</v>
      </c>
      <c r="C27" s="108"/>
      <c r="D27" s="108"/>
      <c r="E27" s="111" t="s">
        <v>19</v>
      </c>
      <c r="F27" s="245">
        <v>242</v>
      </c>
      <c r="G27" s="108"/>
      <c r="H27" s="108"/>
      <c r="I27" s="108" t="s">
        <v>659</v>
      </c>
      <c r="J27" s="111"/>
      <c r="K27" s="247">
        <f>_xlfn.XLOOKUP($F27,'Standard HT Database'!$B$5:$B$172,'Standard HT Database'!C$5:C$172)</f>
        <v>2</v>
      </c>
      <c r="L27" s="108"/>
      <c r="M27" s="108"/>
      <c r="N27" s="108"/>
      <c r="O27" s="247">
        <f>_xlfn.XLOOKUP($F27,'Standard HT Database'!$B$5:$B$172,'Standard HT Database'!D$5:D$172)</f>
        <v>2</v>
      </c>
      <c r="P27" s="247">
        <f>_xlfn.XLOOKUP($F27,'Standard HT Database'!$B$5:$B$172,'Standard HT Database'!E$5:E$172)</f>
        <v>4</v>
      </c>
      <c r="Q27" s="241">
        <f>_xlfn.XLOOKUP($F27,'Standard HT Database'!$B$5:$B$172,'Standard HT Database'!O$5:O$172)</f>
        <v>864</v>
      </c>
      <c r="R27" s="178">
        <f>_xlfn.XLOOKUP($F27,'Standard HT Database'!$B$5:$B$172,'Standard HT Database'!N$5:N$172)</f>
        <v>80.31</v>
      </c>
      <c r="S27" s="243">
        <f>_xlfn.XLOOKUP($F27,'Standard HT Database'!$B$5:$B$172,'Standard HT Database'!M$5:M$172)</f>
        <v>878.66</v>
      </c>
      <c r="T27" s="180">
        <f>_xlfn.XLOOKUP($F27,'Standard HT Database'!$B$5:$B$172,'Standard HT Database'!L$5:L$172)</f>
        <v>81.63</v>
      </c>
      <c r="U27" s="108"/>
      <c r="V27" s="108"/>
      <c r="W27" s="247">
        <v>0</v>
      </c>
      <c r="X27" s="247">
        <v>2</v>
      </c>
      <c r="Y27" s="108"/>
      <c r="Z27" s="108"/>
      <c r="AA27" s="108"/>
      <c r="AB27" s="108"/>
      <c r="AC27" s="108"/>
      <c r="AD27" s="108"/>
      <c r="AE27" s="108"/>
      <c r="AF27" s="108"/>
      <c r="AG27" s="108"/>
      <c r="AH27" s="108"/>
      <c r="AI27" s="108"/>
      <c r="AJ27" s="108"/>
      <c r="AK27" s="108"/>
      <c r="AL27" s="108"/>
      <c r="AM27" s="108"/>
      <c r="AN27" s="108"/>
      <c r="AO27" s="108"/>
      <c r="AP27" s="108"/>
      <c r="AQ27" s="111"/>
      <c r="AR27" s="108"/>
      <c r="AS27" s="108"/>
      <c r="AT27" s="111"/>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247" t="s">
        <v>663</v>
      </c>
      <c r="BS27" s="250" t="s">
        <v>664</v>
      </c>
    </row>
    <row r="28" spans="1:71" x14ac:dyDescent="0.2">
      <c r="A28" s="110" t="s">
        <v>43</v>
      </c>
      <c r="B28" s="110" t="s">
        <v>657</v>
      </c>
      <c r="C28" s="108"/>
      <c r="D28" s="108"/>
      <c r="E28" s="111" t="s">
        <v>19</v>
      </c>
      <c r="F28" s="245">
        <v>242</v>
      </c>
      <c r="G28" s="108"/>
      <c r="H28" s="108"/>
      <c r="I28" s="108" t="s">
        <v>659</v>
      </c>
      <c r="J28" s="111"/>
      <c r="K28" s="247">
        <f>_xlfn.XLOOKUP($F28,'Standard HT Database'!$B$5:$B$172,'Standard HT Database'!C$5:C$172)</f>
        <v>2</v>
      </c>
      <c r="L28" s="108"/>
      <c r="M28" s="108"/>
      <c r="N28" s="108"/>
      <c r="O28" s="247">
        <f>_xlfn.XLOOKUP($F28,'Standard HT Database'!$B$5:$B$172,'Standard HT Database'!D$5:D$172)</f>
        <v>2</v>
      </c>
      <c r="P28" s="247">
        <f>_xlfn.XLOOKUP($F28,'Standard HT Database'!$B$5:$B$172,'Standard HT Database'!E$5:E$172)</f>
        <v>4</v>
      </c>
      <c r="Q28" s="241">
        <f>_xlfn.XLOOKUP($F28,'Standard HT Database'!$B$5:$B$172,'Standard HT Database'!O$5:O$172)</f>
        <v>864</v>
      </c>
      <c r="R28" s="178">
        <f>_xlfn.XLOOKUP($F28,'Standard HT Database'!$B$5:$B$172,'Standard HT Database'!N$5:N$172)</f>
        <v>80.31</v>
      </c>
      <c r="S28" s="243">
        <f>_xlfn.XLOOKUP($F28,'Standard HT Database'!$B$5:$B$172,'Standard HT Database'!M$5:M$172)</f>
        <v>878.66</v>
      </c>
      <c r="T28" s="180">
        <f>_xlfn.XLOOKUP($F28,'Standard HT Database'!$B$5:$B$172,'Standard HT Database'!L$5:L$172)</f>
        <v>81.63</v>
      </c>
      <c r="U28" s="108"/>
      <c r="V28" s="108"/>
      <c r="W28" s="247">
        <v>0</v>
      </c>
      <c r="X28" s="247">
        <v>2</v>
      </c>
      <c r="Y28" s="108"/>
      <c r="Z28" s="108"/>
      <c r="AA28" s="108"/>
      <c r="AB28" s="108"/>
      <c r="AC28" s="108"/>
      <c r="AD28" s="108"/>
      <c r="AE28" s="108"/>
      <c r="AF28" s="108"/>
      <c r="AG28" s="108"/>
      <c r="AH28" s="108"/>
      <c r="AI28" s="108"/>
      <c r="AJ28" s="108"/>
      <c r="AK28" s="108"/>
      <c r="AL28" s="108"/>
      <c r="AM28" s="108"/>
      <c r="AN28" s="108"/>
      <c r="AO28" s="108"/>
      <c r="AP28" s="108"/>
      <c r="AQ28" s="111"/>
      <c r="AR28" s="108"/>
      <c r="AS28" s="108"/>
      <c r="AT28" s="111"/>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247" t="s">
        <v>663</v>
      </c>
      <c r="BS28" s="250" t="s">
        <v>664</v>
      </c>
    </row>
    <row r="29" spans="1:71" x14ac:dyDescent="0.2">
      <c r="A29" s="110" t="s">
        <v>44</v>
      </c>
      <c r="B29" s="110" t="s">
        <v>657</v>
      </c>
      <c r="C29" s="108"/>
      <c r="D29" s="108"/>
      <c r="E29" s="111" t="s">
        <v>19</v>
      </c>
      <c r="F29" s="245">
        <v>352</v>
      </c>
      <c r="G29" s="108"/>
      <c r="H29" s="108"/>
      <c r="I29" s="108" t="s">
        <v>659</v>
      </c>
      <c r="J29" s="111"/>
      <c r="K29" s="247">
        <f>_xlfn.XLOOKUP($F29,'Standard HT Database'!$B$5:$B$172,'Standard HT Database'!C$5:C$172)</f>
        <v>2</v>
      </c>
      <c r="L29" s="108"/>
      <c r="M29" s="108"/>
      <c r="N29" s="108"/>
      <c r="O29" s="247">
        <f>_xlfn.XLOOKUP($F29,'Standard HT Database'!$B$5:$B$172,'Standard HT Database'!D$5:D$172)</f>
        <v>3</v>
      </c>
      <c r="P29" s="247">
        <f>_xlfn.XLOOKUP($F29,'Standard HT Database'!$B$5:$B$172,'Standard HT Database'!E$5:E$172)</f>
        <v>5</v>
      </c>
      <c r="Q29" s="241">
        <f>_xlfn.XLOOKUP($F29,'Standard HT Database'!$B$5:$B$172,'Standard HT Database'!O$5:O$172)</f>
        <v>1012</v>
      </c>
      <c r="R29" s="178">
        <f>_xlfn.XLOOKUP($F29,'Standard HT Database'!$B$5:$B$172,'Standard HT Database'!N$5:N$172)</f>
        <v>94.05</v>
      </c>
      <c r="S29" s="243">
        <f>_xlfn.XLOOKUP($F29,'Standard HT Database'!$B$5:$B$172,'Standard HT Database'!M$5:M$172)</f>
        <v>1027.78</v>
      </c>
      <c r="T29" s="180">
        <f>_xlfn.XLOOKUP($F29,'Standard HT Database'!$B$5:$B$172,'Standard HT Database'!L$5:L$172)</f>
        <v>95.48</v>
      </c>
      <c r="U29" s="108"/>
      <c r="V29" s="108"/>
      <c r="W29" s="247">
        <v>0</v>
      </c>
      <c r="X29" s="247">
        <v>2</v>
      </c>
      <c r="Y29" s="108"/>
      <c r="Z29" s="108"/>
      <c r="AA29" s="108"/>
      <c r="AB29" s="108"/>
      <c r="AC29" s="108"/>
      <c r="AD29" s="108"/>
      <c r="AE29" s="108"/>
      <c r="AF29" s="108"/>
      <c r="AG29" s="108"/>
      <c r="AH29" s="108"/>
      <c r="AI29" s="108"/>
      <c r="AJ29" s="108"/>
      <c r="AK29" s="108"/>
      <c r="AL29" s="108"/>
      <c r="AM29" s="108"/>
      <c r="AN29" s="108"/>
      <c r="AO29" s="108"/>
      <c r="AP29" s="108"/>
      <c r="AQ29" s="111"/>
      <c r="AR29" s="108"/>
      <c r="AS29" s="108"/>
      <c r="AT29" s="111"/>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247" t="s">
        <v>663</v>
      </c>
      <c r="BS29" s="250" t="s">
        <v>664</v>
      </c>
    </row>
    <row r="30" spans="1:71" x14ac:dyDescent="0.2">
      <c r="A30" s="110" t="s">
        <v>45</v>
      </c>
      <c r="B30" s="110" t="s">
        <v>657</v>
      </c>
      <c r="C30" s="108"/>
      <c r="D30" s="108"/>
      <c r="E30" s="111" t="s">
        <v>19</v>
      </c>
      <c r="F30" s="245">
        <v>352</v>
      </c>
      <c r="G30" s="108"/>
      <c r="H30" s="108"/>
      <c r="I30" s="108" t="s">
        <v>659</v>
      </c>
      <c r="J30" s="111"/>
      <c r="K30" s="247">
        <f>_xlfn.XLOOKUP($F30,'Standard HT Database'!$B$5:$B$172,'Standard HT Database'!C$5:C$172)</f>
        <v>2</v>
      </c>
      <c r="L30" s="108"/>
      <c r="M30" s="108"/>
      <c r="N30" s="108"/>
      <c r="O30" s="247">
        <f>_xlfn.XLOOKUP($F30,'Standard HT Database'!$B$5:$B$172,'Standard HT Database'!D$5:D$172)</f>
        <v>3</v>
      </c>
      <c r="P30" s="247">
        <f>_xlfn.XLOOKUP($F30,'Standard HT Database'!$B$5:$B$172,'Standard HT Database'!E$5:E$172)</f>
        <v>5</v>
      </c>
      <c r="Q30" s="241">
        <f>_xlfn.XLOOKUP($F30,'Standard HT Database'!$B$5:$B$172,'Standard HT Database'!O$5:O$172)</f>
        <v>1012</v>
      </c>
      <c r="R30" s="178">
        <f>_xlfn.XLOOKUP($F30,'Standard HT Database'!$B$5:$B$172,'Standard HT Database'!N$5:N$172)</f>
        <v>94.05</v>
      </c>
      <c r="S30" s="243">
        <f>_xlfn.XLOOKUP($F30,'Standard HT Database'!$B$5:$B$172,'Standard HT Database'!M$5:M$172)</f>
        <v>1027.78</v>
      </c>
      <c r="T30" s="180">
        <f>_xlfn.XLOOKUP($F30,'Standard HT Database'!$B$5:$B$172,'Standard HT Database'!L$5:L$172)</f>
        <v>95.48</v>
      </c>
      <c r="U30" s="108"/>
      <c r="V30" s="108"/>
      <c r="W30" s="247">
        <v>0</v>
      </c>
      <c r="X30" s="247">
        <v>2</v>
      </c>
      <c r="Y30" s="108"/>
      <c r="Z30" s="108"/>
      <c r="AA30" s="108"/>
      <c r="AB30" s="108"/>
      <c r="AC30" s="108"/>
      <c r="AD30" s="108"/>
      <c r="AE30" s="108"/>
      <c r="AF30" s="108"/>
      <c r="AG30" s="108"/>
      <c r="AH30" s="108"/>
      <c r="AI30" s="108"/>
      <c r="AJ30" s="108"/>
      <c r="AK30" s="108"/>
      <c r="AL30" s="108"/>
      <c r="AM30" s="108"/>
      <c r="AN30" s="108"/>
      <c r="AO30" s="108"/>
      <c r="AP30" s="108"/>
      <c r="AQ30" s="111"/>
      <c r="AR30" s="108"/>
      <c r="AS30" s="108"/>
      <c r="AT30" s="111"/>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247" t="s">
        <v>663</v>
      </c>
      <c r="BS30" s="250" t="s">
        <v>664</v>
      </c>
    </row>
    <row r="31" spans="1:71" x14ac:dyDescent="0.2">
      <c r="A31" s="110" t="s">
        <v>46</v>
      </c>
      <c r="B31" s="110" t="s">
        <v>657</v>
      </c>
      <c r="C31" s="108"/>
      <c r="D31" s="108"/>
      <c r="E31" s="111" t="s">
        <v>19</v>
      </c>
      <c r="F31" s="245">
        <v>352</v>
      </c>
      <c r="G31" s="108"/>
      <c r="H31" s="108"/>
      <c r="I31" s="108" t="s">
        <v>659</v>
      </c>
      <c r="J31" s="111"/>
      <c r="K31" s="247">
        <f>_xlfn.XLOOKUP($F31,'Standard HT Database'!$B$5:$B$172,'Standard HT Database'!C$5:C$172)</f>
        <v>2</v>
      </c>
      <c r="L31" s="108"/>
      <c r="M31" s="108"/>
      <c r="N31" s="108"/>
      <c r="O31" s="247">
        <f>_xlfn.XLOOKUP($F31,'Standard HT Database'!$B$5:$B$172,'Standard HT Database'!D$5:D$172)</f>
        <v>3</v>
      </c>
      <c r="P31" s="247">
        <f>_xlfn.XLOOKUP($F31,'Standard HT Database'!$B$5:$B$172,'Standard HT Database'!E$5:E$172)</f>
        <v>5</v>
      </c>
      <c r="Q31" s="241">
        <f>_xlfn.XLOOKUP($F31,'Standard HT Database'!$B$5:$B$172,'Standard HT Database'!O$5:O$172)</f>
        <v>1012</v>
      </c>
      <c r="R31" s="178">
        <f>_xlfn.XLOOKUP($F31,'Standard HT Database'!$B$5:$B$172,'Standard HT Database'!N$5:N$172)</f>
        <v>94.05</v>
      </c>
      <c r="S31" s="243">
        <f>_xlfn.XLOOKUP($F31,'Standard HT Database'!$B$5:$B$172,'Standard HT Database'!M$5:M$172)</f>
        <v>1027.78</v>
      </c>
      <c r="T31" s="180">
        <f>_xlfn.XLOOKUP($F31,'Standard HT Database'!$B$5:$B$172,'Standard HT Database'!L$5:L$172)</f>
        <v>95.48</v>
      </c>
      <c r="U31" s="108"/>
      <c r="V31" s="108"/>
      <c r="W31" s="247">
        <v>0</v>
      </c>
      <c r="X31" s="247">
        <v>2</v>
      </c>
      <c r="Y31" s="108"/>
      <c r="Z31" s="108"/>
      <c r="AA31" s="108"/>
      <c r="AB31" s="108"/>
      <c r="AC31" s="108"/>
      <c r="AD31" s="108"/>
      <c r="AE31" s="108"/>
      <c r="AF31" s="108"/>
      <c r="AG31" s="108"/>
      <c r="AH31" s="108"/>
      <c r="AI31" s="108"/>
      <c r="AJ31" s="108"/>
      <c r="AK31" s="108"/>
      <c r="AL31" s="108"/>
      <c r="AM31" s="108"/>
      <c r="AN31" s="108"/>
      <c r="AO31" s="108"/>
      <c r="AP31" s="108"/>
      <c r="AQ31" s="111"/>
      <c r="AR31" s="108"/>
      <c r="AS31" s="108"/>
      <c r="AT31" s="111"/>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247" t="s">
        <v>663</v>
      </c>
      <c r="BS31" s="250" t="s">
        <v>664</v>
      </c>
    </row>
    <row r="32" spans="1:71" x14ac:dyDescent="0.2">
      <c r="A32" s="110" t="s">
        <v>47</v>
      </c>
      <c r="B32" s="110" t="s">
        <v>657</v>
      </c>
      <c r="C32" s="108"/>
      <c r="D32" s="108"/>
      <c r="E32" s="111" t="s">
        <v>19</v>
      </c>
      <c r="F32" s="245">
        <v>352</v>
      </c>
      <c r="G32" s="108"/>
      <c r="H32" s="108"/>
      <c r="I32" s="108" t="s">
        <v>659</v>
      </c>
      <c r="J32" s="111"/>
      <c r="K32" s="247">
        <f>_xlfn.XLOOKUP($F32,'Standard HT Database'!$B$5:$B$172,'Standard HT Database'!C$5:C$172)</f>
        <v>2</v>
      </c>
      <c r="L32" s="108"/>
      <c r="M32" s="108"/>
      <c r="N32" s="108"/>
      <c r="O32" s="247">
        <f>_xlfn.XLOOKUP($F32,'Standard HT Database'!$B$5:$B$172,'Standard HT Database'!D$5:D$172)</f>
        <v>3</v>
      </c>
      <c r="P32" s="247">
        <f>_xlfn.XLOOKUP($F32,'Standard HT Database'!$B$5:$B$172,'Standard HT Database'!E$5:E$172)</f>
        <v>5</v>
      </c>
      <c r="Q32" s="241">
        <f>_xlfn.XLOOKUP($F32,'Standard HT Database'!$B$5:$B$172,'Standard HT Database'!O$5:O$172)</f>
        <v>1012</v>
      </c>
      <c r="R32" s="178">
        <f>_xlfn.XLOOKUP($F32,'Standard HT Database'!$B$5:$B$172,'Standard HT Database'!N$5:N$172)</f>
        <v>94.05</v>
      </c>
      <c r="S32" s="243">
        <f>_xlfn.XLOOKUP($F32,'Standard HT Database'!$B$5:$B$172,'Standard HT Database'!M$5:M$172)</f>
        <v>1027.78</v>
      </c>
      <c r="T32" s="180">
        <f>_xlfn.XLOOKUP($F32,'Standard HT Database'!$B$5:$B$172,'Standard HT Database'!L$5:L$172)</f>
        <v>95.48</v>
      </c>
      <c r="U32" s="108"/>
      <c r="V32" s="108"/>
      <c r="W32" s="247">
        <v>0</v>
      </c>
      <c r="X32" s="247">
        <v>2</v>
      </c>
      <c r="Y32" s="108"/>
      <c r="Z32" s="108"/>
      <c r="AA32" s="108"/>
      <c r="AB32" s="108"/>
      <c r="AC32" s="108"/>
      <c r="AD32" s="108"/>
      <c r="AE32" s="108"/>
      <c r="AF32" s="108"/>
      <c r="AG32" s="108"/>
      <c r="AH32" s="108"/>
      <c r="AI32" s="108"/>
      <c r="AJ32" s="108"/>
      <c r="AK32" s="108"/>
      <c r="AL32" s="108"/>
      <c r="AM32" s="108"/>
      <c r="AN32" s="108"/>
      <c r="AO32" s="108"/>
      <c r="AP32" s="108"/>
      <c r="AQ32" s="111"/>
      <c r="AR32" s="108"/>
      <c r="AS32" s="108"/>
      <c r="AT32" s="111"/>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247" t="s">
        <v>663</v>
      </c>
      <c r="BS32" s="250" t="s">
        <v>664</v>
      </c>
    </row>
    <row r="33" spans="1:71" x14ac:dyDescent="0.2">
      <c r="A33" s="110" t="s">
        <v>63</v>
      </c>
      <c r="B33" s="110" t="s">
        <v>657</v>
      </c>
      <c r="C33" s="108"/>
      <c r="D33" s="108"/>
      <c r="E33" s="111" t="s">
        <v>14</v>
      </c>
      <c r="F33" s="245">
        <v>354</v>
      </c>
      <c r="G33" s="108"/>
      <c r="H33" s="108"/>
      <c r="I33" s="108" t="s">
        <v>17</v>
      </c>
      <c r="J33" s="111"/>
      <c r="K33" s="247">
        <f>_xlfn.XLOOKUP($F33,'Standard HT Database'!$B$5:$B$172,'Standard HT Database'!C$5:C$172)</f>
        <v>2</v>
      </c>
      <c r="L33" s="108"/>
      <c r="M33" s="108"/>
      <c r="N33" s="108"/>
      <c r="O33" s="247">
        <f>_xlfn.XLOOKUP($F33,'Standard HT Database'!$B$5:$B$172,'Standard HT Database'!D$5:D$172)</f>
        <v>3</v>
      </c>
      <c r="P33" s="247">
        <f>_xlfn.XLOOKUP($F33,'Standard HT Database'!$B$5:$B$172,'Standard HT Database'!E$5:E$172)</f>
        <v>5</v>
      </c>
      <c r="Q33" s="241">
        <f>_xlfn.XLOOKUP($F33,'Standard HT Database'!$B$5:$B$172,'Standard HT Database'!O$5:O$172)</f>
        <v>1172</v>
      </c>
      <c r="R33" s="178">
        <f>_xlfn.XLOOKUP($F33,'Standard HT Database'!$B$5:$B$172,'Standard HT Database'!N$5:N$172)</f>
        <v>108.87</v>
      </c>
      <c r="S33" s="243">
        <f>_xlfn.XLOOKUP($F33,'Standard HT Database'!$B$5:$B$172,'Standard HT Database'!M$5:M$172)</f>
        <v>1188.3900000000001</v>
      </c>
      <c r="T33" s="180">
        <f>_xlfn.XLOOKUP($F33,'Standard HT Database'!$B$5:$B$172,'Standard HT Database'!L$5:L$172)</f>
        <v>110.4</v>
      </c>
      <c r="U33" s="108"/>
      <c r="V33" s="108"/>
      <c r="W33" s="247">
        <v>0</v>
      </c>
      <c r="X33" s="247">
        <v>2</v>
      </c>
      <c r="Y33" s="108"/>
      <c r="Z33" s="108"/>
      <c r="AA33" s="108"/>
      <c r="AB33" s="108"/>
      <c r="AC33" s="108"/>
      <c r="AD33" s="108"/>
      <c r="AE33" s="108"/>
      <c r="AF33" s="108"/>
      <c r="AG33" s="108"/>
      <c r="AH33" s="108"/>
      <c r="AI33" s="108"/>
      <c r="AJ33" s="108"/>
      <c r="AK33" s="108"/>
      <c r="AL33" s="108"/>
      <c r="AM33" s="108"/>
      <c r="AN33" s="108"/>
      <c r="AO33" s="108"/>
      <c r="AP33" s="108"/>
      <c r="AQ33" s="111"/>
      <c r="AR33" s="108"/>
      <c r="AS33" s="108"/>
      <c r="AT33" s="111"/>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247" t="s">
        <v>663</v>
      </c>
      <c r="BS33" s="250" t="s">
        <v>664</v>
      </c>
    </row>
    <row r="34" spans="1:71" x14ac:dyDescent="0.2">
      <c r="A34" s="110" t="s">
        <v>64</v>
      </c>
      <c r="B34" s="110" t="s">
        <v>658</v>
      </c>
      <c r="C34" s="108"/>
      <c r="D34" s="108"/>
      <c r="E34" s="111" t="s">
        <v>14</v>
      </c>
      <c r="F34" s="245">
        <v>481</v>
      </c>
      <c r="G34" s="108"/>
      <c r="H34" s="108"/>
      <c r="I34" s="108" t="s">
        <v>17</v>
      </c>
      <c r="J34" s="111"/>
      <c r="K34" s="247">
        <f>_xlfn.XLOOKUP($F34,'Standard HT Database'!$B$5:$B$172,'Standard HT Database'!C$5:C$172)</f>
        <v>2</v>
      </c>
      <c r="L34" s="108"/>
      <c r="M34" s="108"/>
      <c r="N34" s="108"/>
      <c r="O34" s="247">
        <f>_xlfn.XLOOKUP($F34,'Standard HT Database'!$B$5:$B$172,'Standard HT Database'!D$5:D$172)</f>
        <v>4</v>
      </c>
      <c r="P34" s="247">
        <f>_xlfn.XLOOKUP($F34,'Standard HT Database'!$B$5:$B$172,'Standard HT Database'!E$5:E$172)</f>
        <v>8</v>
      </c>
      <c r="Q34" s="241">
        <f>_xlfn.XLOOKUP($F34,'Standard HT Database'!$B$5:$B$172,'Standard HT Database'!O$5:O$172)</f>
        <v>1681</v>
      </c>
      <c r="R34" s="178">
        <f>_xlfn.XLOOKUP($F34,'Standard HT Database'!$B$5:$B$172,'Standard HT Database'!N$5:N$172)</f>
        <v>156.19999999999999</v>
      </c>
      <c r="S34" s="243">
        <f>_xlfn.XLOOKUP($F34,'Standard HT Database'!$B$5:$B$172,'Standard HT Database'!M$5:M$172)</f>
        <v>1723.12</v>
      </c>
      <c r="T34" s="180">
        <f>_xlfn.XLOOKUP($F34,'Standard HT Database'!$B$5:$B$172,'Standard HT Database'!L$5:L$172)</f>
        <v>160.08000000000001</v>
      </c>
      <c r="U34" s="108"/>
      <c r="V34" s="108"/>
      <c r="W34" s="247">
        <v>1</v>
      </c>
      <c r="X34" s="247">
        <v>2</v>
      </c>
      <c r="Y34" s="108"/>
      <c r="Z34" s="108"/>
      <c r="AA34" s="108"/>
      <c r="AB34" s="108"/>
      <c r="AC34" s="108"/>
      <c r="AD34" s="108"/>
      <c r="AE34" s="108"/>
      <c r="AF34" s="108"/>
      <c r="AG34" s="108"/>
      <c r="AH34" s="108"/>
      <c r="AI34" s="108"/>
      <c r="AJ34" s="108"/>
      <c r="AK34" s="108"/>
      <c r="AL34" s="108"/>
      <c r="AM34" s="108"/>
      <c r="AN34" s="108"/>
      <c r="AO34" s="108"/>
      <c r="AP34" s="108"/>
      <c r="AQ34" s="111"/>
      <c r="AR34" s="108"/>
      <c r="AS34" s="108"/>
      <c r="AT34" s="111"/>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247" t="s">
        <v>663</v>
      </c>
      <c r="BS34" s="250" t="s">
        <v>664</v>
      </c>
    </row>
    <row r="35" spans="1:71" x14ac:dyDescent="0.2">
      <c r="A35" s="110" t="s">
        <v>65</v>
      </c>
      <c r="B35" s="110" t="s">
        <v>658</v>
      </c>
      <c r="C35" s="108"/>
      <c r="D35" s="108"/>
      <c r="E35" s="111" t="s">
        <v>14</v>
      </c>
      <c r="F35" s="245">
        <v>467</v>
      </c>
      <c r="G35" s="108"/>
      <c r="H35" s="108"/>
      <c r="I35" s="108" t="s">
        <v>17</v>
      </c>
      <c r="J35" s="111"/>
      <c r="K35" s="247">
        <f>_xlfn.XLOOKUP($F35,'Standard HT Database'!$B$5:$B$172,'Standard HT Database'!C$5:C$172)</f>
        <v>2</v>
      </c>
      <c r="L35" s="108"/>
      <c r="M35" s="108"/>
      <c r="N35" s="108"/>
      <c r="O35" s="247">
        <f>_xlfn.XLOOKUP($F35,'Standard HT Database'!$B$5:$B$172,'Standard HT Database'!D$5:D$172)</f>
        <v>4</v>
      </c>
      <c r="P35" s="247">
        <f>_xlfn.XLOOKUP($F35,'Standard HT Database'!$B$5:$B$172,'Standard HT Database'!E$5:E$172)</f>
        <v>6</v>
      </c>
      <c r="Q35" s="241">
        <f>_xlfn.XLOOKUP($F35,'Standard HT Database'!$B$5:$B$172,'Standard HT Database'!O$5:O$172)</f>
        <v>1481</v>
      </c>
      <c r="R35" s="178">
        <f>_xlfn.XLOOKUP($F35,'Standard HT Database'!$B$5:$B$172,'Standard HT Database'!N$5:N$172)</f>
        <v>137.61000000000001</v>
      </c>
      <c r="S35" s="243">
        <f>_xlfn.XLOOKUP($F35,'Standard HT Database'!$B$5:$B$172,'Standard HT Database'!M$5:M$172)</f>
        <v>1500.38</v>
      </c>
      <c r="T35" s="180">
        <f>_xlfn.XLOOKUP($F35,'Standard HT Database'!$B$5:$B$172,'Standard HT Database'!L$5:L$172)</f>
        <v>139.38999999999999</v>
      </c>
      <c r="U35" s="108"/>
      <c r="V35" s="108"/>
      <c r="W35" s="247">
        <v>1</v>
      </c>
      <c r="X35" s="247">
        <v>2</v>
      </c>
      <c r="Y35" s="108"/>
      <c r="Z35" s="108"/>
      <c r="AA35" s="108"/>
      <c r="AB35" s="108"/>
      <c r="AC35" s="108"/>
      <c r="AD35" s="108"/>
      <c r="AE35" s="108"/>
      <c r="AF35" s="108"/>
      <c r="AG35" s="108"/>
      <c r="AH35" s="108"/>
      <c r="AI35" s="108"/>
      <c r="AJ35" s="108"/>
      <c r="AK35" s="108"/>
      <c r="AL35" s="108"/>
      <c r="AM35" s="108"/>
      <c r="AN35" s="108"/>
      <c r="AO35" s="108"/>
      <c r="AP35" s="108"/>
      <c r="AQ35" s="111"/>
      <c r="AR35" s="108"/>
      <c r="AS35" s="108"/>
      <c r="AT35" s="111"/>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247" t="s">
        <v>663</v>
      </c>
      <c r="BS35" s="250" t="s">
        <v>664</v>
      </c>
    </row>
    <row r="36" spans="1:71" x14ac:dyDescent="0.2">
      <c r="A36" s="110" t="s">
        <v>66</v>
      </c>
      <c r="B36" s="110" t="s">
        <v>657</v>
      </c>
      <c r="C36" s="108"/>
      <c r="D36" s="108"/>
      <c r="E36" s="111" t="s">
        <v>20</v>
      </c>
      <c r="F36" s="245">
        <v>352</v>
      </c>
      <c r="G36" s="108"/>
      <c r="H36" s="108"/>
      <c r="I36" s="108" t="s">
        <v>659</v>
      </c>
      <c r="J36" s="111"/>
      <c r="K36" s="247">
        <f>_xlfn.XLOOKUP($F36,'Standard HT Database'!$B$5:$B$172,'Standard HT Database'!C$5:C$172)</f>
        <v>2</v>
      </c>
      <c r="L36" s="108"/>
      <c r="M36" s="108"/>
      <c r="N36" s="108"/>
      <c r="O36" s="247">
        <f>_xlfn.XLOOKUP($F36,'Standard HT Database'!$B$5:$B$172,'Standard HT Database'!D$5:D$172)</f>
        <v>3</v>
      </c>
      <c r="P36" s="247">
        <f>_xlfn.XLOOKUP($F36,'Standard HT Database'!$B$5:$B$172,'Standard HT Database'!E$5:E$172)</f>
        <v>5</v>
      </c>
      <c r="Q36" s="241">
        <f>_xlfn.XLOOKUP($F36,'Standard HT Database'!$B$5:$B$172,'Standard HT Database'!O$5:O$172)</f>
        <v>1012</v>
      </c>
      <c r="R36" s="178">
        <f>_xlfn.XLOOKUP($F36,'Standard HT Database'!$B$5:$B$172,'Standard HT Database'!N$5:N$172)</f>
        <v>94.05</v>
      </c>
      <c r="S36" s="243">
        <f>_xlfn.XLOOKUP($F36,'Standard HT Database'!$B$5:$B$172,'Standard HT Database'!M$5:M$172)</f>
        <v>1027.78</v>
      </c>
      <c r="T36" s="180">
        <f>_xlfn.XLOOKUP($F36,'Standard HT Database'!$B$5:$B$172,'Standard HT Database'!L$5:L$172)</f>
        <v>95.48</v>
      </c>
      <c r="U36" s="108"/>
      <c r="V36" s="108"/>
      <c r="W36" s="247">
        <v>0</v>
      </c>
      <c r="X36" s="247">
        <v>2</v>
      </c>
      <c r="Y36" s="108"/>
      <c r="Z36" s="108"/>
      <c r="AA36" s="108"/>
      <c r="AB36" s="108"/>
      <c r="AC36" s="108"/>
      <c r="AD36" s="108"/>
      <c r="AE36" s="108"/>
      <c r="AF36" s="108"/>
      <c r="AG36" s="108"/>
      <c r="AH36" s="108"/>
      <c r="AI36" s="108"/>
      <c r="AJ36" s="108"/>
      <c r="AK36" s="108"/>
      <c r="AL36" s="108"/>
      <c r="AM36" s="108"/>
      <c r="AN36" s="108"/>
      <c r="AO36" s="108"/>
      <c r="AP36" s="108"/>
      <c r="AQ36" s="111"/>
      <c r="AR36" s="108"/>
      <c r="AS36" s="108"/>
      <c r="AT36" s="111"/>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247" t="s">
        <v>663</v>
      </c>
      <c r="BS36" s="250" t="s">
        <v>664</v>
      </c>
    </row>
    <row r="37" spans="1:71" x14ac:dyDescent="0.2">
      <c r="A37" s="110" t="s">
        <v>67</v>
      </c>
      <c r="B37" s="110" t="s">
        <v>657</v>
      </c>
      <c r="C37" s="108"/>
      <c r="D37" s="108"/>
      <c r="E37" s="111" t="s">
        <v>20</v>
      </c>
      <c r="F37" s="245">
        <v>352</v>
      </c>
      <c r="G37" s="108"/>
      <c r="H37" s="108"/>
      <c r="I37" s="108" t="s">
        <v>659</v>
      </c>
      <c r="J37" s="111"/>
      <c r="K37" s="247">
        <f>_xlfn.XLOOKUP($F37,'Standard HT Database'!$B$5:$B$172,'Standard HT Database'!C$5:C$172)</f>
        <v>2</v>
      </c>
      <c r="L37" s="108"/>
      <c r="M37" s="108"/>
      <c r="N37" s="108"/>
      <c r="O37" s="247">
        <f>_xlfn.XLOOKUP($F37,'Standard HT Database'!$B$5:$B$172,'Standard HT Database'!D$5:D$172)</f>
        <v>3</v>
      </c>
      <c r="P37" s="247">
        <f>_xlfn.XLOOKUP($F37,'Standard HT Database'!$B$5:$B$172,'Standard HT Database'!E$5:E$172)</f>
        <v>5</v>
      </c>
      <c r="Q37" s="241">
        <f>_xlfn.XLOOKUP($F37,'Standard HT Database'!$B$5:$B$172,'Standard HT Database'!O$5:O$172)</f>
        <v>1012</v>
      </c>
      <c r="R37" s="178">
        <f>_xlfn.XLOOKUP($F37,'Standard HT Database'!$B$5:$B$172,'Standard HT Database'!N$5:N$172)</f>
        <v>94.05</v>
      </c>
      <c r="S37" s="243">
        <f>_xlfn.XLOOKUP($F37,'Standard HT Database'!$B$5:$B$172,'Standard HT Database'!M$5:M$172)</f>
        <v>1027.78</v>
      </c>
      <c r="T37" s="180">
        <f>_xlfn.XLOOKUP($F37,'Standard HT Database'!$B$5:$B$172,'Standard HT Database'!L$5:L$172)</f>
        <v>95.48</v>
      </c>
      <c r="U37" s="108"/>
      <c r="V37" s="108"/>
      <c r="W37" s="247">
        <v>0</v>
      </c>
      <c r="X37" s="247">
        <v>2</v>
      </c>
      <c r="Y37" s="108"/>
      <c r="Z37" s="108"/>
      <c r="AA37" s="108"/>
      <c r="AB37" s="108"/>
      <c r="AC37" s="108"/>
      <c r="AD37" s="108"/>
      <c r="AE37" s="108"/>
      <c r="AF37" s="108"/>
      <c r="AG37" s="108"/>
      <c r="AH37" s="108"/>
      <c r="AI37" s="108"/>
      <c r="AJ37" s="108"/>
      <c r="AK37" s="108"/>
      <c r="AL37" s="108"/>
      <c r="AM37" s="108"/>
      <c r="AN37" s="108"/>
      <c r="AO37" s="108"/>
      <c r="AP37" s="108"/>
      <c r="AQ37" s="111"/>
      <c r="AR37" s="108"/>
      <c r="AS37" s="108"/>
      <c r="AT37" s="111"/>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247" t="s">
        <v>663</v>
      </c>
      <c r="BS37" s="250" t="s">
        <v>664</v>
      </c>
    </row>
    <row r="38" spans="1:71" x14ac:dyDescent="0.2">
      <c r="A38" s="110" t="s">
        <v>68</v>
      </c>
      <c r="B38" s="110" t="s">
        <v>657</v>
      </c>
      <c r="C38" s="108"/>
      <c r="D38" s="108"/>
      <c r="E38" s="111" t="s">
        <v>20</v>
      </c>
      <c r="F38" s="245">
        <v>352</v>
      </c>
      <c r="G38" s="108"/>
      <c r="H38" s="108"/>
      <c r="I38" s="108" t="s">
        <v>659</v>
      </c>
      <c r="J38" s="111"/>
      <c r="K38" s="247">
        <f>_xlfn.XLOOKUP($F38,'Standard HT Database'!$B$5:$B$172,'Standard HT Database'!C$5:C$172)</f>
        <v>2</v>
      </c>
      <c r="L38" s="108"/>
      <c r="M38" s="108"/>
      <c r="N38" s="108"/>
      <c r="O38" s="247">
        <f>_xlfn.XLOOKUP($F38,'Standard HT Database'!$B$5:$B$172,'Standard HT Database'!D$5:D$172)</f>
        <v>3</v>
      </c>
      <c r="P38" s="247">
        <f>_xlfn.XLOOKUP($F38,'Standard HT Database'!$B$5:$B$172,'Standard HT Database'!E$5:E$172)</f>
        <v>5</v>
      </c>
      <c r="Q38" s="241">
        <f>_xlfn.XLOOKUP($F38,'Standard HT Database'!$B$5:$B$172,'Standard HT Database'!O$5:O$172)</f>
        <v>1012</v>
      </c>
      <c r="R38" s="178">
        <f>_xlfn.XLOOKUP($F38,'Standard HT Database'!$B$5:$B$172,'Standard HT Database'!N$5:N$172)</f>
        <v>94.05</v>
      </c>
      <c r="S38" s="243">
        <f>_xlfn.XLOOKUP($F38,'Standard HT Database'!$B$5:$B$172,'Standard HT Database'!M$5:M$172)</f>
        <v>1027.78</v>
      </c>
      <c r="T38" s="180">
        <f>_xlfn.XLOOKUP($F38,'Standard HT Database'!$B$5:$B$172,'Standard HT Database'!L$5:L$172)</f>
        <v>95.48</v>
      </c>
      <c r="U38" s="108"/>
      <c r="V38" s="108"/>
      <c r="W38" s="247">
        <v>0</v>
      </c>
      <c r="X38" s="247">
        <v>2</v>
      </c>
      <c r="Y38" s="108"/>
      <c r="Z38" s="108"/>
      <c r="AA38" s="108"/>
      <c r="AB38" s="108"/>
      <c r="AC38" s="108"/>
      <c r="AD38" s="108"/>
      <c r="AE38" s="108"/>
      <c r="AF38" s="108"/>
      <c r="AG38" s="108"/>
      <c r="AH38" s="108"/>
      <c r="AI38" s="108"/>
      <c r="AJ38" s="108"/>
      <c r="AK38" s="108"/>
      <c r="AL38" s="108"/>
      <c r="AM38" s="108"/>
      <c r="AN38" s="108"/>
      <c r="AO38" s="108"/>
      <c r="AP38" s="108"/>
      <c r="AQ38" s="111"/>
      <c r="AR38" s="108"/>
      <c r="AS38" s="108"/>
      <c r="AT38" s="111"/>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247" t="s">
        <v>663</v>
      </c>
      <c r="BS38" s="250" t="s">
        <v>664</v>
      </c>
    </row>
    <row r="39" spans="1:71" x14ac:dyDescent="0.2">
      <c r="A39" s="110" t="s">
        <v>69</v>
      </c>
      <c r="B39" s="110" t="s">
        <v>657</v>
      </c>
      <c r="C39" s="108"/>
      <c r="D39" s="108"/>
      <c r="E39" s="111" t="s">
        <v>20</v>
      </c>
      <c r="F39" s="245">
        <v>352</v>
      </c>
      <c r="G39" s="108"/>
      <c r="H39" s="108"/>
      <c r="I39" s="108" t="s">
        <v>659</v>
      </c>
      <c r="J39" s="111"/>
      <c r="K39" s="247">
        <f>_xlfn.XLOOKUP($F39,'Standard HT Database'!$B$5:$B$172,'Standard HT Database'!C$5:C$172)</f>
        <v>2</v>
      </c>
      <c r="L39" s="108"/>
      <c r="M39" s="108"/>
      <c r="N39" s="108"/>
      <c r="O39" s="247">
        <f>_xlfn.XLOOKUP($F39,'Standard HT Database'!$B$5:$B$172,'Standard HT Database'!D$5:D$172)</f>
        <v>3</v>
      </c>
      <c r="P39" s="247">
        <f>_xlfn.XLOOKUP($F39,'Standard HT Database'!$B$5:$B$172,'Standard HT Database'!E$5:E$172)</f>
        <v>5</v>
      </c>
      <c r="Q39" s="241">
        <f>_xlfn.XLOOKUP($F39,'Standard HT Database'!$B$5:$B$172,'Standard HT Database'!O$5:O$172)</f>
        <v>1012</v>
      </c>
      <c r="R39" s="178">
        <f>_xlfn.XLOOKUP($F39,'Standard HT Database'!$B$5:$B$172,'Standard HT Database'!N$5:N$172)</f>
        <v>94.05</v>
      </c>
      <c r="S39" s="243">
        <f>_xlfn.XLOOKUP($F39,'Standard HT Database'!$B$5:$B$172,'Standard HT Database'!M$5:M$172)</f>
        <v>1027.78</v>
      </c>
      <c r="T39" s="180">
        <f>_xlfn.XLOOKUP($F39,'Standard HT Database'!$B$5:$B$172,'Standard HT Database'!L$5:L$172)</f>
        <v>95.48</v>
      </c>
      <c r="U39" s="108"/>
      <c r="V39" s="108"/>
      <c r="W39" s="247">
        <v>0</v>
      </c>
      <c r="X39" s="247">
        <v>2</v>
      </c>
      <c r="Y39" s="108"/>
      <c r="Z39" s="108"/>
      <c r="AA39" s="108"/>
      <c r="AB39" s="108"/>
      <c r="AC39" s="108"/>
      <c r="AD39" s="108"/>
      <c r="AE39" s="108"/>
      <c r="AF39" s="108"/>
      <c r="AG39" s="108"/>
      <c r="AH39" s="108"/>
      <c r="AI39" s="108"/>
      <c r="AJ39" s="108"/>
      <c r="AK39" s="108"/>
      <c r="AL39" s="108"/>
      <c r="AM39" s="108"/>
      <c r="AN39" s="108"/>
      <c r="AO39" s="108"/>
      <c r="AP39" s="108"/>
      <c r="AQ39" s="111"/>
      <c r="AR39" s="108"/>
      <c r="AS39" s="108"/>
      <c r="AT39" s="111"/>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247" t="s">
        <v>663</v>
      </c>
      <c r="BS39" s="250" t="s">
        <v>664</v>
      </c>
    </row>
    <row r="40" spans="1:71" x14ac:dyDescent="0.2">
      <c r="A40" s="110" t="s">
        <v>70</v>
      </c>
      <c r="B40" s="110" t="s">
        <v>657</v>
      </c>
      <c r="C40" s="108"/>
      <c r="D40" s="108"/>
      <c r="E40" s="111" t="s">
        <v>14</v>
      </c>
      <c r="F40" s="245">
        <v>352</v>
      </c>
      <c r="G40" s="108"/>
      <c r="H40" s="108"/>
      <c r="I40" s="108" t="s">
        <v>17</v>
      </c>
      <c r="J40" s="111"/>
      <c r="K40" s="247">
        <f>_xlfn.XLOOKUP($F40,'Standard HT Database'!$B$5:$B$172,'Standard HT Database'!C$5:C$172)</f>
        <v>2</v>
      </c>
      <c r="L40" s="108"/>
      <c r="M40" s="108"/>
      <c r="N40" s="108"/>
      <c r="O40" s="247">
        <f>_xlfn.XLOOKUP($F40,'Standard HT Database'!$B$5:$B$172,'Standard HT Database'!D$5:D$172)</f>
        <v>3</v>
      </c>
      <c r="P40" s="247">
        <f>_xlfn.XLOOKUP($F40,'Standard HT Database'!$B$5:$B$172,'Standard HT Database'!E$5:E$172)</f>
        <v>5</v>
      </c>
      <c r="Q40" s="241">
        <f>_xlfn.XLOOKUP($F40,'Standard HT Database'!$B$5:$B$172,'Standard HT Database'!O$5:O$172)</f>
        <v>1012</v>
      </c>
      <c r="R40" s="178">
        <f>_xlfn.XLOOKUP($F40,'Standard HT Database'!$B$5:$B$172,'Standard HT Database'!N$5:N$172)</f>
        <v>94.05</v>
      </c>
      <c r="S40" s="243">
        <f>_xlfn.XLOOKUP($F40,'Standard HT Database'!$B$5:$B$172,'Standard HT Database'!M$5:M$172)</f>
        <v>1027.78</v>
      </c>
      <c r="T40" s="180">
        <f>_xlfn.XLOOKUP($F40,'Standard HT Database'!$B$5:$B$172,'Standard HT Database'!L$5:L$172)</f>
        <v>95.48</v>
      </c>
      <c r="U40" s="108"/>
      <c r="V40" s="108"/>
      <c r="W40" s="247">
        <v>0</v>
      </c>
      <c r="X40" s="247">
        <v>2</v>
      </c>
      <c r="Y40" s="108"/>
      <c r="Z40" s="108"/>
      <c r="AA40" s="108"/>
      <c r="AB40" s="108"/>
      <c r="AC40" s="108"/>
      <c r="AD40" s="108"/>
      <c r="AE40" s="108"/>
      <c r="AF40" s="108"/>
      <c r="AG40" s="108"/>
      <c r="AH40" s="108"/>
      <c r="AI40" s="108"/>
      <c r="AJ40" s="108"/>
      <c r="AK40" s="108"/>
      <c r="AL40" s="108"/>
      <c r="AM40" s="108"/>
      <c r="AN40" s="108"/>
      <c r="AO40" s="108"/>
      <c r="AP40" s="108"/>
      <c r="AQ40" s="111"/>
      <c r="AR40" s="108"/>
      <c r="AS40" s="108"/>
      <c r="AT40" s="111"/>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247" t="s">
        <v>663</v>
      </c>
      <c r="BS40" s="250" t="s">
        <v>664</v>
      </c>
    </row>
    <row r="41" spans="1:71" x14ac:dyDescent="0.2">
      <c r="A41" s="110" t="s">
        <v>71</v>
      </c>
      <c r="B41" s="110" t="s">
        <v>657</v>
      </c>
      <c r="C41" s="108"/>
      <c r="D41" s="108"/>
      <c r="E41" s="111" t="s">
        <v>14</v>
      </c>
      <c r="F41" s="245">
        <v>354</v>
      </c>
      <c r="G41" s="108"/>
      <c r="H41" s="108"/>
      <c r="I41" s="108" t="s">
        <v>17</v>
      </c>
      <c r="J41" s="111"/>
      <c r="K41" s="247">
        <f>_xlfn.XLOOKUP($F41,'Standard HT Database'!$B$5:$B$172,'Standard HT Database'!C$5:C$172)</f>
        <v>2</v>
      </c>
      <c r="L41" s="108"/>
      <c r="M41" s="108"/>
      <c r="N41" s="108"/>
      <c r="O41" s="247">
        <f>_xlfn.XLOOKUP($F41,'Standard HT Database'!$B$5:$B$172,'Standard HT Database'!D$5:D$172)</f>
        <v>3</v>
      </c>
      <c r="P41" s="247">
        <f>_xlfn.XLOOKUP($F41,'Standard HT Database'!$B$5:$B$172,'Standard HT Database'!E$5:E$172)</f>
        <v>5</v>
      </c>
      <c r="Q41" s="241">
        <f>_xlfn.XLOOKUP($F41,'Standard HT Database'!$B$5:$B$172,'Standard HT Database'!O$5:O$172)</f>
        <v>1172</v>
      </c>
      <c r="R41" s="178">
        <f>_xlfn.XLOOKUP($F41,'Standard HT Database'!$B$5:$B$172,'Standard HT Database'!N$5:N$172)</f>
        <v>108.87</v>
      </c>
      <c r="S41" s="243">
        <f>_xlfn.XLOOKUP($F41,'Standard HT Database'!$B$5:$B$172,'Standard HT Database'!M$5:M$172)</f>
        <v>1188.3900000000001</v>
      </c>
      <c r="T41" s="180">
        <f>_xlfn.XLOOKUP($F41,'Standard HT Database'!$B$5:$B$172,'Standard HT Database'!L$5:L$172)</f>
        <v>110.4</v>
      </c>
      <c r="U41" s="108"/>
      <c r="V41" s="108"/>
      <c r="W41" s="247">
        <v>0</v>
      </c>
      <c r="X41" s="247">
        <v>2</v>
      </c>
      <c r="Y41" s="108"/>
      <c r="Z41" s="108"/>
      <c r="AA41" s="108"/>
      <c r="AB41" s="108"/>
      <c r="AC41" s="108"/>
      <c r="AD41" s="108"/>
      <c r="AE41" s="108"/>
      <c r="AF41" s="108"/>
      <c r="AG41" s="108"/>
      <c r="AH41" s="108"/>
      <c r="AI41" s="108"/>
      <c r="AJ41" s="108"/>
      <c r="AK41" s="108"/>
      <c r="AL41" s="108"/>
      <c r="AM41" s="108"/>
      <c r="AN41" s="108"/>
      <c r="AO41" s="108"/>
      <c r="AP41" s="108"/>
      <c r="AQ41" s="111"/>
      <c r="AR41" s="108"/>
      <c r="AS41" s="108"/>
      <c r="AT41" s="111"/>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247" t="s">
        <v>663</v>
      </c>
      <c r="BS41" s="250" t="s">
        <v>664</v>
      </c>
    </row>
    <row r="42" spans="1:71" x14ac:dyDescent="0.2">
      <c r="A42" s="110" t="s">
        <v>72</v>
      </c>
      <c r="B42" s="110" t="s">
        <v>657</v>
      </c>
      <c r="C42" s="108"/>
      <c r="D42" s="108"/>
      <c r="E42" s="111" t="s">
        <v>14</v>
      </c>
      <c r="F42" s="245">
        <v>354</v>
      </c>
      <c r="G42" s="108"/>
      <c r="H42" s="108"/>
      <c r="I42" s="108" t="s">
        <v>17</v>
      </c>
      <c r="J42" s="111"/>
      <c r="K42" s="247">
        <f>_xlfn.XLOOKUP($F42,'Standard HT Database'!$B$5:$B$172,'Standard HT Database'!C$5:C$172)</f>
        <v>2</v>
      </c>
      <c r="L42" s="108"/>
      <c r="M42" s="108"/>
      <c r="N42" s="108"/>
      <c r="O42" s="247">
        <f>_xlfn.XLOOKUP($F42,'Standard HT Database'!$B$5:$B$172,'Standard HT Database'!D$5:D$172)</f>
        <v>3</v>
      </c>
      <c r="P42" s="247">
        <f>_xlfn.XLOOKUP($F42,'Standard HT Database'!$B$5:$B$172,'Standard HT Database'!E$5:E$172)</f>
        <v>5</v>
      </c>
      <c r="Q42" s="241">
        <f>_xlfn.XLOOKUP($F42,'Standard HT Database'!$B$5:$B$172,'Standard HT Database'!O$5:O$172)</f>
        <v>1172</v>
      </c>
      <c r="R42" s="178">
        <f>_xlfn.XLOOKUP($F42,'Standard HT Database'!$B$5:$B$172,'Standard HT Database'!N$5:N$172)</f>
        <v>108.87</v>
      </c>
      <c r="S42" s="243">
        <f>_xlfn.XLOOKUP($F42,'Standard HT Database'!$B$5:$B$172,'Standard HT Database'!M$5:M$172)</f>
        <v>1188.3900000000001</v>
      </c>
      <c r="T42" s="180">
        <f>_xlfn.XLOOKUP($F42,'Standard HT Database'!$B$5:$B$172,'Standard HT Database'!L$5:L$172)</f>
        <v>110.4</v>
      </c>
      <c r="U42" s="108"/>
      <c r="V42" s="108"/>
      <c r="W42" s="247">
        <v>0</v>
      </c>
      <c r="X42" s="247">
        <v>2</v>
      </c>
      <c r="Y42" s="108"/>
      <c r="Z42" s="108"/>
      <c r="AA42" s="108"/>
      <c r="AB42" s="108"/>
      <c r="AC42" s="108"/>
      <c r="AD42" s="108"/>
      <c r="AE42" s="108"/>
      <c r="AF42" s="108"/>
      <c r="AG42" s="108"/>
      <c r="AH42" s="108"/>
      <c r="AI42" s="108"/>
      <c r="AJ42" s="108"/>
      <c r="AK42" s="108"/>
      <c r="AL42" s="108"/>
      <c r="AM42" s="108"/>
      <c r="AN42" s="108"/>
      <c r="AO42" s="108"/>
      <c r="AP42" s="108"/>
      <c r="AQ42" s="111"/>
      <c r="AR42" s="108"/>
      <c r="AS42" s="108"/>
      <c r="AT42" s="111"/>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247" t="s">
        <v>663</v>
      </c>
      <c r="BS42" s="250" t="s">
        <v>664</v>
      </c>
    </row>
    <row r="43" spans="1:71" x14ac:dyDescent="0.2">
      <c r="A43" s="110" t="s">
        <v>73</v>
      </c>
      <c r="B43" s="110" t="s">
        <v>657</v>
      </c>
      <c r="C43" s="108"/>
      <c r="D43" s="108"/>
      <c r="E43" s="111" t="s">
        <v>19</v>
      </c>
      <c r="F43" s="245">
        <v>352</v>
      </c>
      <c r="G43" s="108"/>
      <c r="H43" s="108"/>
      <c r="I43" s="108" t="s">
        <v>659</v>
      </c>
      <c r="J43" s="111"/>
      <c r="K43" s="247">
        <f>_xlfn.XLOOKUP($F43,'Standard HT Database'!$B$5:$B$172,'Standard HT Database'!C$5:C$172)</f>
        <v>2</v>
      </c>
      <c r="L43" s="108"/>
      <c r="M43" s="108"/>
      <c r="N43" s="108"/>
      <c r="O43" s="247">
        <f>_xlfn.XLOOKUP($F43,'Standard HT Database'!$B$5:$B$172,'Standard HT Database'!D$5:D$172)</f>
        <v>3</v>
      </c>
      <c r="P43" s="247">
        <f>_xlfn.XLOOKUP($F43,'Standard HT Database'!$B$5:$B$172,'Standard HT Database'!E$5:E$172)</f>
        <v>5</v>
      </c>
      <c r="Q43" s="241">
        <f>_xlfn.XLOOKUP($F43,'Standard HT Database'!$B$5:$B$172,'Standard HT Database'!O$5:O$172)</f>
        <v>1012</v>
      </c>
      <c r="R43" s="178">
        <f>_xlfn.XLOOKUP($F43,'Standard HT Database'!$B$5:$B$172,'Standard HT Database'!N$5:N$172)</f>
        <v>94.05</v>
      </c>
      <c r="S43" s="243">
        <f>_xlfn.XLOOKUP($F43,'Standard HT Database'!$B$5:$B$172,'Standard HT Database'!M$5:M$172)</f>
        <v>1027.78</v>
      </c>
      <c r="T43" s="180">
        <f>_xlfn.XLOOKUP($F43,'Standard HT Database'!$B$5:$B$172,'Standard HT Database'!L$5:L$172)</f>
        <v>95.48</v>
      </c>
      <c r="U43" s="108"/>
      <c r="V43" s="108"/>
      <c r="W43" s="247">
        <v>0</v>
      </c>
      <c r="X43" s="247">
        <v>2</v>
      </c>
      <c r="Y43" s="108"/>
      <c r="Z43" s="108"/>
      <c r="AA43" s="108"/>
      <c r="AB43" s="108"/>
      <c r="AC43" s="108"/>
      <c r="AD43" s="108"/>
      <c r="AE43" s="108"/>
      <c r="AF43" s="108"/>
      <c r="AG43" s="108"/>
      <c r="AH43" s="108"/>
      <c r="AI43" s="108"/>
      <c r="AJ43" s="108"/>
      <c r="AK43" s="108"/>
      <c r="AL43" s="108"/>
      <c r="AM43" s="108"/>
      <c r="AN43" s="108"/>
      <c r="AO43" s="108"/>
      <c r="AP43" s="108"/>
      <c r="AQ43" s="111"/>
      <c r="AR43" s="108"/>
      <c r="AS43" s="108"/>
      <c r="AT43" s="111"/>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247" t="s">
        <v>663</v>
      </c>
      <c r="BS43" s="250" t="s">
        <v>664</v>
      </c>
    </row>
    <row r="44" spans="1:71" x14ac:dyDescent="0.2">
      <c r="A44" s="110" t="s">
        <v>74</v>
      </c>
      <c r="B44" s="110" t="s">
        <v>657</v>
      </c>
      <c r="C44" s="108"/>
      <c r="D44" s="108"/>
      <c r="E44" s="111" t="s">
        <v>19</v>
      </c>
      <c r="F44" s="245">
        <v>352</v>
      </c>
      <c r="G44" s="108"/>
      <c r="H44" s="108"/>
      <c r="I44" s="108" t="s">
        <v>659</v>
      </c>
      <c r="J44" s="111"/>
      <c r="K44" s="247">
        <f>_xlfn.XLOOKUP($F44,'Standard HT Database'!$B$5:$B$172,'Standard HT Database'!C$5:C$172)</f>
        <v>2</v>
      </c>
      <c r="L44" s="108"/>
      <c r="M44" s="108"/>
      <c r="N44" s="108"/>
      <c r="O44" s="247">
        <f>_xlfn.XLOOKUP($F44,'Standard HT Database'!$B$5:$B$172,'Standard HT Database'!D$5:D$172)</f>
        <v>3</v>
      </c>
      <c r="P44" s="247">
        <f>_xlfn.XLOOKUP($F44,'Standard HT Database'!$B$5:$B$172,'Standard HT Database'!E$5:E$172)</f>
        <v>5</v>
      </c>
      <c r="Q44" s="241">
        <f>_xlfn.XLOOKUP($F44,'Standard HT Database'!$B$5:$B$172,'Standard HT Database'!O$5:O$172)</f>
        <v>1012</v>
      </c>
      <c r="R44" s="178">
        <f>_xlfn.XLOOKUP($F44,'Standard HT Database'!$B$5:$B$172,'Standard HT Database'!N$5:N$172)</f>
        <v>94.05</v>
      </c>
      <c r="S44" s="243">
        <f>_xlfn.XLOOKUP($F44,'Standard HT Database'!$B$5:$B$172,'Standard HT Database'!M$5:M$172)</f>
        <v>1027.78</v>
      </c>
      <c r="T44" s="180">
        <f>_xlfn.XLOOKUP($F44,'Standard HT Database'!$B$5:$B$172,'Standard HT Database'!L$5:L$172)</f>
        <v>95.48</v>
      </c>
      <c r="U44" s="108"/>
      <c r="V44" s="108"/>
      <c r="W44" s="247">
        <v>0</v>
      </c>
      <c r="X44" s="247">
        <v>2</v>
      </c>
      <c r="Y44" s="108"/>
      <c r="Z44" s="108"/>
      <c r="AA44" s="108"/>
      <c r="AB44" s="108"/>
      <c r="AC44" s="108"/>
      <c r="AD44" s="108"/>
      <c r="AE44" s="108"/>
      <c r="AF44" s="108"/>
      <c r="AG44" s="108"/>
      <c r="AH44" s="108"/>
      <c r="AI44" s="108"/>
      <c r="AJ44" s="108"/>
      <c r="AK44" s="108"/>
      <c r="AL44" s="108"/>
      <c r="AM44" s="108"/>
      <c r="AN44" s="108"/>
      <c r="AO44" s="108"/>
      <c r="AP44" s="108"/>
      <c r="AQ44" s="111"/>
      <c r="AR44" s="108"/>
      <c r="AS44" s="108"/>
      <c r="AT44" s="111"/>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247" t="s">
        <v>663</v>
      </c>
      <c r="BS44" s="250" t="s">
        <v>664</v>
      </c>
    </row>
    <row r="45" spans="1:71" x14ac:dyDescent="0.2">
      <c r="A45" s="110" t="s">
        <v>75</v>
      </c>
      <c r="B45" s="110" t="s">
        <v>657</v>
      </c>
      <c r="C45" s="108"/>
      <c r="D45" s="108"/>
      <c r="E45" s="111" t="s">
        <v>19</v>
      </c>
      <c r="F45" s="245">
        <v>463</v>
      </c>
      <c r="G45" s="108"/>
      <c r="H45" s="108"/>
      <c r="I45" s="108" t="s">
        <v>17</v>
      </c>
      <c r="J45" s="111"/>
      <c r="K45" s="247">
        <f>_xlfn.XLOOKUP($F45,'Standard HT Database'!$B$5:$B$172,'Standard HT Database'!C$5:C$172)</f>
        <v>2</v>
      </c>
      <c r="L45" s="108"/>
      <c r="M45" s="108"/>
      <c r="N45" s="108"/>
      <c r="O45" s="247">
        <f>_xlfn.XLOOKUP($F45,'Standard HT Database'!$B$5:$B$172,'Standard HT Database'!D$5:D$172)</f>
        <v>4</v>
      </c>
      <c r="P45" s="247">
        <f>_xlfn.XLOOKUP($F45,'Standard HT Database'!$B$5:$B$172,'Standard HT Database'!E$5:E$172)</f>
        <v>6</v>
      </c>
      <c r="Q45" s="241">
        <f>_xlfn.XLOOKUP($F45,'Standard HT Database'!$B$5:$B$172,'Standard HT Database'!O$5:O$172)</f>
        <v>1164</v>
      </c>
      <c r="R45" s="178">
        <f>_xlfn.XLOOKUP($F45,'Standard HT Database'!$B$5:$B$172,'Standard HT Database'!N$5:N$172)</f>
        <v>108.13</v>
      </c>
      <c r="S45" s="243">
        <f>_xlfn.XLOOKUP($F45,'Standard HT Database'!$B$5:$B$172,'Standard HT Database'!M$5:M$172)</f>
        <v>1194.22</v>
      </c>
      <c r="T45" s="180">
        <f>_xlfn.XLOOKUP($F45,'Standard HT Database'!$B$5:$B$172,'Standard HT Database'!L$5:L$172)</f>
        <v>110.95</v>
      </c>
      <c r="U45" s="108"/>
      <c r="V45" s="108"/>
      <c r="W45" s="247">
        <v>0</v>
      </c>
      <c r="X45" s="247">
        <v>2</v>
      </c>
      <c r="Y45" s="108"/>
      <c r="Z45" s="108"/>
      <c r="AA45" s="108"/>
      <c r="AB45" s="108"/>
      <c r="AC45" s="108"/>
      <c r="AD45" s="108"/>
      <c r="AE45" s="108"/>
      <c r="AF45" s="108"/>
      <c r="AG45" s="108"/>
      <c r="AH45" s="108"/>
      <c r="AI45" s="108"/>
      <c r="AJ45" s="108"/>
      <c r="AK45" s="108"/>
      <c r="AL45" s="108"/>
      <c r="AM45" s="108"/>
      <c r="AN45" s="108"/>
      <c r="AO45" s="108"/>
      <c r="AP45" s="108"/>
      <c r="AQ45" s="111"/>
      <c r="AR45" s="108"/>
      <c r="AS45" s="108"/>
      <c r="AT45" s="111"/>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247" t="s">
        <v>663</v>
      </c>
      <c r="BS45" s="250" t="s">
        <v>664</v>
      </c>
    </row>
    <row r="46" spans="1:71" x14ac:dyDescent="0.2">
      <c r="A46" s="110" t="s">
        <v>76</v>
      </c>
      <c r="B46" s="110" t="s">
        <v>657</v>
      </c>
      <c r="C46" s="108"/>
      <c r="D46" s="108"/>
      <c r="E46" s="111" t="s">
        <v>19</v>
      </c>
      <c r="F46" s="245">
        <v>242</v>
      </c>
      <c r="G46" s="108"/>
      <c r="H46" s="108"/>
      <c r="I46" s="108" t="s">
        <v>659</v>
      </c>
      <c r="J46" s="111"/>
      <c r="K46" s="247">
        <f>_xlfn.XLOOKUP($F46,'Standard HT Database'!$B$5:$B$172,'Standard HT Database'!C$5:C$172)</f>
        <v>2</v>
      </c>
      <c r="L46" s="108"/>
      <c r="M46" s="108"/>
      <c r="N46" s="108"/>
      <c r="O46" s="247">
        <f>_xlfn.XLOOKUP($F46,'Standard HT Database'!$B$5:$B$172,'Standard HT Database'!D$5:D$172)</f>
        <v>2</v>
      </c>
      <c r="P46" s="247">
        <f>_xlfn.XLOOKUP($F46,'Standard HT Database'!$B$5:$B$172,'Standard HT Database'!E$5:E$172)</f>
        <v>4</v>
      </c>
      <c r="Q46" s="241">
        <f>_xlfn.XLOOKUP($F46,'Standard HT Database'!$B$5:$B$172,'Standard HT Database'!O$5:O$172)</f>
        <v>864</v>
      </c>
      <c r="R46" s="178">
        <f>_xlfn.XLOOKUP($F46,'Standard HT Database'!$B$5:$B$172,'Standard HT Database'!N$5:N$172)</f>
        <v>80.31</v>
      </c>
      <c r="S46" s="243">
        <f>_xlfn.XLOOKUP($F46,'Standard HT Database'!$B$5:$B$172,'Standard HT Database'!M$5:M$172)</f>
        <v>878.66</v>
      </c>
      <c r="T46" s="180">
        <f>_xlfn.XLOOKUP($F46,'Standard HT Database'!$B$5:$B$172,'Standard HT Database'!L$5:L$172)</f>
        <v>81.63</v>
      </c>
      <c r="U46" s="108"/>
      <c r="V46" s="108"/>
      <c r="W46" s="247">
        <v>0</v>
      </c>
      <c r="X46" s="247">
        <v>1</v>
      </c>
      <c r="Y46" s="108"/>
      <c r="Z46" s="108"/>
      <c r="AA46" s="108"/>
      <c r="AB46" s="108"/>
      <c r="AC46" s="108"/>
      <c r="AD46" s="108"/>
      <c r="AE46" s="108"/>
      <c r="AF46" s="108"/>
      <c r="AG46" s="108"/>
      <c r="AH46" s="108"/>
      <c r="AI46" s="108"/>
      <c r="AJ46" s="108"/>
      <c r="AK46" s="108"/>
      <c r="AL46" s="108"/>
      <c r="AM46" s="108"/>
      <c r="AN46" s="108"/>
      <c r="AO46" s="108"/>
      <c r="AP46" s="108"/>
      <c r="AQ46" s="111"/>
      <c r="AR46" s="108"/>
      <c r="AS46" s="108"/>
      <c r="AT46" s="111"/>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247" t="s">
        <v>663</v>
      </c>
      <c r="BS46" s="250" t="s">
        <v>664</v>
      </c>
    </row>
    <row r="47" spans="1:71" x14ac:dyDescent="0.2">
      <c r="A47" s="110" t="s">
        <v>77</v>
      </c>
      <c r="B47" s="110" t="s">
        <v>657</v>
      </c>
      <c r="C47" s="108"/>
      <c r="D47" s="108"/>
      <c r="E47" s="111" t="s">
        <v>19</v>
      </c>
      <c r="F47" s="245">
        <v>242</v>
      </c>
      <c r="G47" s="108"/>
      <c r="H47" s="108"/>
      <c r="I47" s="108" t="s">
        <v>659</v>
      </c>
      <c r="J47" s="111"/>
      <c r="K47" s="247">
        <f>_xlfn.XLOOKUP($F47,'Standard HT Database'!$B$5:$B$172,'Standard HT Database'!C$5:C$172)</f>
        <v>2</v>
      </c>
      <c r="L47" s="108"/>
      <c r="M47" s="108"/>
      <c r="N47" s="108"/>
      <c r="O47" s="247">
        <f>_xlfn.XLOOKUP($F47,'Standard HT Database'!$B$5:$B$172,'Standard HT Database'!D$5:D$172)</f>
        <v>2</v>
      </c>
      <c r="P47" s="247">
        <f>_xlfn.XLOOKUP($F47,'Standard HT Database'!$B$5:$B$172,'Standard HT Database'!E$5:E$172)</f>
        <v>4</v>
      </c>
      <c r="Q47" s="241">
        <f>_xlfn.XLOOKUP($F47,'Standard HT Database'!$B$5:$B$172,'Standard HT Database'!O$5:O$172)</f>
        <v>864</v>
      </c>
      <c r="R47" s="178">
        <f>_xlfn.XLOOKUP($F47,'Standard HT Database'!$B$5:$B$172,'Standard HT Database'!N$5:N$172)</f>
        <v>80.31</v>
      </c>
      <c r="S47" s="243">
        <f>_xlfn.XLOOKUP($F47,'Standard HT Database'!$B$5:$B$172,'Standard HT Database'!M$5:M$172)</f>
        <v>878.66</v>
      </c>
      <c r="T47" s="180">
        <f>_xlfn.XLOOKUP($F47,'Standard HT Database'!$B$5:$B$172,'Standard HT Database'!L$5:L$172)</f>
        <v>81.63</v>
      </c>
      <c r="U47" s="108"/>
      <c r="V47" s="108"/>
      <c r="W47" s="247">
        <v>0</v>
      </c>
      <c r="X47" s="247">
        <v>1</v>
      </c>
      <c r="Y47" s="108"/>
      <c r="Z47" s="108"/>
      <c r="AA47" s="108"/>
      <c r="AB47" s="108"/>
      <c r="AC47" s="108"/>
      <c r="AD47" s="108"/>
      <c r="AE47" s="108"/>
      <c r="AF47" s="108"/>
      <c r="AG47" s="108"/>
      <c r="AH47" s="108"/>
      <c r="AI47" s="108"/>
      <c r="AJ47" s="108"/>
      <c r="AK47" s="108"/>
      <c r="AL47" s="108"/>
      <c r="AM47" s="108"/>
      <c r="AN47" s="108"/>
      <c r="AO47" s="108"/>
      <c r="AP47" s="108"/>
      <c r="AQ47" s="111"/>
      <c r="AR47" s="108"/>
      <c r="AS47" s="108"/>
      <c r="AT47" s="111"/>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247" t="s">
        <v>663</v>
      </c>
      <c r="BS47" s="250" t="s">
        <v>664</v>
      </c>
    </row>
    <row r="48" spans="1:71" x14ac:dyDescent="0.2">
      <c r="A48" s="110" t="s">
        <v>78</v>
      </c>
      <c r="B48" s="110" t="s">
        <v>657</v>
      </c>
      <c r="C48" s="108"/>
      <c r="D48" s="108"/>
      <c r="E48" s="111" t="s">
        <v>19</v>
      </c>
      <c r="F48" s="245">
        <v>463</v>
      </c>
      <c r="G48" s="108"/>
      <c r="H48" s="108"/>
      <c r="I48" s="108" t="s">
        <v>17</v>
      </c>
      <c r="J48" s="111"/>
      <c r="K48" s="247">
        <f>_xlfn.XLOOKUP($F48,'Standard HT Database'!$B$5:$B$172,'Standard HT Database'!C$5:C$172)</f>
        <v>2</v>
      </c>
      <c r="L48" s="108"/>
      <c r="M48" s="108"/>
      <c r="N48" s="108"/>
      <c r="O48" s="247">
        <f>_xlfn.XLOOKUP($F48,'Standard HT Database'!$B$5:$B$172,'Standard HT Database'!D$5:D$172)</f>
        <v>4</v>
      </c>
      <c r="P48" s="247">
        <f>_xlfn.XLOOKUP($F48,'Standard HT Database'!$B$5:$B$172,'Standard HT Database'!E$5:E$172)</f>
        <v>6</v>
      </c>
      <c r="Q48" s="241">
        <f>_xlfn.XLOOKUP($F48,'Standard HT Database'!$B$5:$B$172,'Standard HT Database'!O$5:O$172)</f>
        <v>1164</v>
      </c>
      <c r="R48" s="178">
        <f>_xlfn.XLOOKUP($F48,'Standard HT Database'!$B$5:$B$172,'Standard HT Database'!N$5:N$172)</f>
        <v>108.13</v>
      </c>
      <c r="S48" s="243">
        <f>_xlfn.XLOOKUP($F48,'Standard HT Database'!$B$5:$B$172,'Standard HT Database'!M$5:M$172)</f>
        <v>1194.22</v>
      </c>
      <c r="T48" s="180">
        <f>_xlfn.XLOOKUP($F48,'Standard HT Database'!$B$5:$B$172,'Standard HT Database'!L$5:L$172)</f>
        <v>110.95</v>
      </c>
      <c r="U48" s="108"/>
      <c r="V48" s="108"/>
      <c r="W48" s="247">
        <v>0</v>
      </c>
      <c r="X48" s="247">
        <v>2</v>
      </c>
      <c r="Y48" s="108"/>
      <c r="Z48" s="108"/>
      <c r="AA48" s="108"/>
      <c r="AB48" s="108"/>
      <c r="AC48" s="108"/>
      <c r="AD48" s="108"/>
      <c r="AE48" s="108"/>
      <c r="AF48" s="108"/>
      <c r="AG48" s="108"/>
      <c r="AH48" s="108"/>
      <c r="AI48" s="108"/>
      <c r="AJ48" s="108"/>
      <c r="AK48" s="108"/>
      <c r="AL48" s="108"/>
      <c r="AM48" s="108"/>
      <c r="AN48" s="108"/>
      <c r="AO48" s="108"/>
      <c r="AP48" s="108"/>
      <c r="AQ48" s="111"/>
      <c r="AR48" s="108"/>
      <c r="AS48" s="108"/>
      <c r="AT48" s="111"/>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247" t="s">
        <v>663</v>
      </c>
      <c r="BS48" s="250" t="s">
        <v>664</v>
      </c>
    </row>
    <row r="49" spans="1:71" x14ac:dyDescent="0.2">
      <c r="A49" s="110" t="s">
        <v>79</v>
      </c>
      <c r="B49" s="110" t="s">
        <v>657</v>
      </c>
      <c r="C49" s="108"/>
      <c r="D49" s="108"/>
      <c r="E49" s="111" t="s">
        <v>14</v>
      </c>
      <c r="F49" s="245">
        <v>354</v>
      </c>
      <c r="G49" s="108"/>
      <c r="H49" s="108"/>
      <c r="I49" s="108" t="s">
        <v>17</v>
      </c>
      <c r="J49" s="111"/>
      <c r="K49" s="247">
        <f>_xlfn.XLOOKUP($F49,'Standard HT Database'!$B$5:$B$172,'Standard HT Database'!C$5:C$172)</f>
        <v>2</v>
      </c>
      <c r="L49" s="108"/>
      <c r="M49" s="108"/>
      <c r="N49" s="108"/>
      <c r="O49" s="247">
        <f>_xlfn.XLOOKUP($F49,'Standard HT Database'!$B$5:$B$172,'Standard HT Database'!D$5:D$172)</f>
        <v>3</v>
      </c>
      <c r="P49" s="247">
        <f>_xlfn.XLOOKUP($F49,'Standard HT Database'!$B$5:$B$172,'Standard HT Database'!E$5:E$172)</f>
        <v>5</v>
      </c>
      <c r="Q49" s="241">
        <f>_xlfn.XLOOKUP($F49,'Standard HT Database'!$B$5:$B$172,'Standard HT Database'!O$5:O$172)</f>
        <v>1172</v>
      </c>
      <c r="R49" s="178">
        <f>_xlfn.XLOOKUP($F49,'Standard HT Database'!$B$5:$B$172,'Standard HT Database'!N$5:N$172)</f>
        <v>108.87</v>
      </c>
      <c r="S49" s="243">
        <f>_xlfn.XLOOKUP($F49,'Standard HT Database'!$B$5:$B$172,'Standard HT Database'!M$5:M$172)</f>
        <v>1188.3900000000001</v>
      </c>
      <c r="T49" s="180">
        <f>_xlfn.XLOOKUP($F49,'Standard HT Database'!$B$5:$B$172,'Standard HT Database'!L$5:L$172)</f>
        <v>110.4</v>
      </c>
      <c r="U49" s="108"/>
      <c r="V49" s="108"/>
      <c r="W49" s="247">
        <v>0</v>
      </c>
      <c r="X49" s="247">
        <v>2</v>
      </c>
      <c r="Y49" s="108"/>
      <c r="Z49" s="108"/>
      <c r="AA49" s="108"/>
      <c r="AB49" s="108"/>
      <c r="AC49" s="108"/>
      <c r="AD49" s="108"/>
      <c r="AE49" s="108"/>
      <c r="AF49" s="108"/>
      <c r="AG49" s="108"/>
      <c r="AH49" s="108"/>
      <c r="AI49" s="108"/>
      <c r="AJ49" s="108"/>
      <c r="AK49" s="108"/>
      <c r="AL49" s="108"/>
      <c r="AM49" s="108"/>
      <c r="AN49" s="108"/>
      <c r="AO49" s="108"/>
      <c r="AP49" s="108"/>
      <c r="AQ49" s="111"/>
      <c r="AR49" s="108"/>
      <c r="AS49" s="108"/>
      <c r="AT49" s="111"/>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247" t="s">
        <v>663</v>
      </c>
      <c r="BS49" s="250" t="s">
        <v>664</v>
      </c>
    </row>
    <row r="50" spans="1:71" x14ac:dyDescent="0.2">
      <c r="A50" s="110" t="s">
        <v>80</v>
      </c>
      <c r="B50" s="110" t="s">
        <v>657</v>
      </c>
      <c r="C50" s="108"/>
      <c r="D50" s="108"/>
      <c r="E50" s="111" t="s">
        <v>14</v>
      </c>
      <c r="F50" s="245">
        <v>356</v>
      </c>
      <c r="G50" s="108"/>
      <c r="H50" s="108"/>
      <c r="I50" s="108" t="s">
        <v>659</v>
      </c>
      <c r="J50" s="111"/>
      <c r="K50" s="247">
        <f>_xlfn.XLOOKUP($F50,'Standard HT Database'!$B$5:$B$172,'Standard HT Database'!C$5:C$172)</f>
        <v>2.5</v>
      </c>
      <c r="L50" s="108"/>
      <c r="M50" s="108"/>
      <c r="N50" s="108"/>
      <c r="O50" s="247">
        <f>_xlfn.XLOOKUP($F50,'Standard HT Database'!$B$5:$B$172,'Standard HT Database'!D$5:D$172)</f>
        <v>3</v>
      </c>
      <c r="P50" s="247">
        <f>_xlfn.XLOOKUP($F50,'Standard HT Database'!$B$5:$B$172,'Standard HT Database'!E$5:E$172)</f>
        <v>5</v>
      </c>
      <c r="Q50" s="241">
        <f>_xlfn.XLOOKUP($F50,'Standard HT Database'!$B$5:$B$172,'Standard HT Database'!O$5:O$172)</f>
        <v>1150</v>
      </c>
      <c r="R50" s="178">
        <f>_xlfn.XLOOKUP($F50,'Standard HT Database'!$B$5:$B$172,'Standard HT Database'!N$5:N$172)</f>
        <v>106.87</v>
      </c>
      <c r="S50" s="243">
        <f>_xlfn.XLOOKUP($F50,'Standard HT Database'!$B$5:$B$172,'Standard HT Database'!M$5:M$172)</f>
        <v>1169.2</v>
      </c>
      <c r="T50" s="180">
        <f>_xlfn.XLOOKUP($F50,'Standard HT Database'!$B$5:$B$172,'Standard HT Database'!L$5:L$172)</f>
        <v>108.62</v>
      </c>
      <c r="U50" s="108"/>
      <c r="V50" s="108"/>
      <c r="W50" s="247">
        <v>0</v>
      </c>
      <c r="X50" s="247">
        <v>2</v>
      </c>
      <c r="Y50" s="108"/>
      <c r="Z50" s="108"/>
      <c r="AA50" s="108"/>
      <c r="AB50" s="108"/>
      <c r="AC50" s="108"/>
      <c r="AD50" s="108"/>
      <c r="AE50" s="108"/>
      <c r="AF50" s="108"/>
      <c r="AG50" s="108"/>
      <c r="AH50" s="108"/>
      <c r="AI50" s="108"/>
      <c r="AJ50" s="108"/>
      <c r="AK50" s="108"/>
      <c r="AL50" s="108"/>
      <c r="AM50" s="108"/>
      <c r="AN50" s="108"/>
      <c r="AO50" s="108"/>
      <c r="AP50" s="108"/>
      <c r="AQ50" s="111"/>
      <c r="AR50" s="108"/>
      <c r="AS50" s="108"/>
      <c r="AT50" s="111"/>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247" t="s">
        <v>663</v>
      </c>
      <c r="BS50" s="250" t="s">
        <v>664</v>
      </c>
    </row>
    <row r="51" spans="1:71" x14ac:dyDescent="0.2">
      <c r="A51" s="110" t="s">
        <v>81</v>
      </c>
      <c r="B51" s="110" t="s">
        <v>657</v>
      </c>
      <c r="C51" s="108"/>
      <c r="D51" s="108"/>
      <c r="E51" s="111" t="s">
        <v>14</v>
      </c>
      <c r="F51" s="245">
        <v>356</v>
      </c>
      <c r="G51" s="108"/>
      <c r="H51" s="108"/>
      <c r="I51" s="108" t="s">
        <v>659</v>
      </c>
      <c r="J51" s="111"/>
      <c r="K51" s="247">
        <f>_xlfn.XLOOKUP($F51,'Standard HT Database'!$B$5:$B$172,'Standard HT Database'!C$5:C$172)</f>
        <v>2.5</v>
      </c>
      <c r="L51" s="108"/>
      <c r="M51" s="108"/>
      <c r="N51" s="108"/>
      <c r="O51" s="247">
        <f>_xlfn.XLOOKUP($F51,'Standard HT Database'!$B$5:$B$172,'Standard HT Database'!D$5:D$172)</f>
        <v>3</v>
      </c>
      <c r="P51" s="247">
        <f>_xlfn.XLOOKUP($F51,'Standard HT Database'!$B$5:$B$172,'Standard HT Database'!E$5:E$172)</f>
        <v>5</v>
      </c>
      <c r="Q51" s="241">
        <f>_xlfn.XLOOKUP($F51,'Standard HT Database'!$B$5:$B$172,'Standard HT Database'!O$5:O$172)</f>
        <v>1150</v>
      </c>
      <c r="R51" s="178">
        <f>_xlfn.XLOOKUP($F51,'Standard HT Database'!$B$5:$B$172,'Standard HT Database'!N$5:N$172)</f>
        <v>106.87</v>
      </c>
      <c r="S51" s="243">
        <f>_xlfn.XLOOKUP($F51,'Standard HT Database'!$B$5:$B$172,'Standard HT Database'!M$5:M$172)</f>
        <v>1169.2</v>
      </c>
      <c r="T51" s="180">
        <f>_xlfn.XLOOKUP($F51,'Standard HT Database'!$B$5:$B$172,'Standard HT Database'!L$5:L$172)</f>
        <v>108.62</v>
      </c>
      <c r="U51" s="108"/>
      <c r="V51" s="108"/>
      <c r="W51" s="247">
        <v>0</v>
      </c>
      <c r="X51" s="247">
        <v>2</v>
      </c>
      <c r="Y51" s="108"/>
      <c r="Z51" s="108"/>
      <c r="AA51" s="108"/>
      <c r="AB51" s="108"/>
      <c r="AC51" s="108"/>
      <c r="AD51" s="108"/>
      <c r="AE51" s="108"/>
      <c r="AF51" s="108"/>
      <c r="AG51" s="108"/>
      <c r="AH51" s="108"/>
      <c r="AI51" s="108"/>
      <c r="AJ51" s="108"/>
      <c r="AK51" s="108"/>
      <c r="AL51" s="108"/>
      <c r="AM51" s="108"/>
      <c r="AN51" s="108"/>
      <c r="AO51" s="108"/>
      <c r="AP51" s="108"/>
      <c r="AQ51" s="111"/>
      <c r="AR51" s="108"/>
      <c r="AS51" s="108"/>
      <c r="AT51" s="111"/>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247" t="s">
        <v>663</v>
      </c>
      <c r="BS51" s="250" t="s">
        <v>664</v>
      </c>
    </row>
    <row r="52" spans="1:71" x14ac:dyDescent="0.2">
      <c r="A52" s="110" t="s">
        <v>82</v>
      </c>
      <c r="B52" s="110" t="s">
        <v>657</v>
      </c>
      <c r="C52" s="108"/>
      <c r="D52" s="108"/>
      <c r="E52" s="111" t="s">
        <v>14</v>
      </c>
      <c r="F52" s="245">
        <v>356</v>
      </c>
      <c r="G52" s="108"/>
      <c r="H52" s="108"/>
      <c r="I52" s="108" t="s">
        <v>659</v>
      </c>
      <c r="J52" s="111"/>
      <c r="K52" s="247">
        <f>_xlfn.XLOOKUP($F52,'Standard HT Database'!$B$5:$B$172,'Standard HT Database'!C$5:C$172)</f>
        <v>2.5</v>
      </c>
      <c r="L52" s="108"/>
      <c r="M52" s="108"/>
      <c r="N52" s="108"/>
      <c r="O52" s="247">
        <f>_xlfn.XLOOKUP($F52,'Standard HT Database'!$B$5:$B$172,'Standard HT Database'!D$5:D$172)</f>
        <v>3</v>
      </c>
      <c r="P52" s="247">
        <f>_xlfn.XLOOKUP($F52,'Standard HT Database'!$B$5:$B$172,'Standard HT Database'!E$5:E$172)</f>
        <v>5</v>
      </c>
      <c r="Q52" s="241">
        <f>_xlfn.XLOOKUP($F52,'Standard HT Database'!$B$5:$B$172,'Standard HT Database'!O$5:O$172)</f>
        <v>1150</v>
      </c>
      <c r="R52" s="178">
        <f>_xlfn.XLOOKUP($F52,'Standard HT Database'!$B$5:$B$172,'Standard HT Database'!N$5:N$172)</f>
        <v>106.87</v>
      </c>
      <c r="S52" s="243">
        <f>_xlfn.XLOOKUP($F52,'Standard HT Database'!$B$5:$B$172,'Standard HT Database'!M$5:M$172)</f>
        <v>1169.2</v>
      </c>
      <c r="T52" s="180">
        <f>_xlfn.XLOOKUP($F52,'Standard HT Database'!$B$5:$B$172,'Standard HT Database'!L$5:L$172)</f>
        <v>108.62</v>
      </c>
      <c r="U52" s="108"/>
      <c r="V52" s="108"/>
      <c r="W52" s="247">
        <v>0</v>
      </c>
      <c r="X52" s="247">
        <v>2</v>
      </c>
      <c r="Y52" s="108"/>
      <c r="Z52" s="108"/>
      <c r="AA52" s="108"/>
      <c r="AB52" s="108"/>
      <c r="AC52" s="108"/>
      <c r="AD52" s="108"/>
      <c r="AE52" s="108"/>
      <c r="AF52" s="108"/>
      <c r="AG52" s="108"/>
      <c r="AH52" s="108"/>
      <c r="AI52" s="108"/>
      <c r="AJ52" s="108"/>
      <c r="AK52" s="108"/>
      <c r="AL52" s="108"/>
      <c r="AM52" s="108"/>
      <c r="AN52" s="108"/>
      <c r="AO52" s="108"/>
      <c r="AP52" s="108"/>
      <c r="AQ52" s="111"/>
      <c r="AR52" s="108"/>
      <c r="AS52" s="108"/>
      <c r="AT52" s="111"/>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247" t="s">
        <v>663</v>
      </c>
      <c r="BS52" s="250" t="s">
        <v>664</v>
      </c>
    </row>
    <row r="53" spans="1:71" x14ac:dyDescent="0.2">
      <c r="A53" s="110" t="s">
        <v>83</v>
      </c>
      <c r="B53" s="110" t="s">
        <v>657</v>
      </c>
      <c r="C53" s="108"/>
      <c r="D53" s="108"/>
      <c r="E53" s="111" t="s">
        <v>14</v>
      </c>
      <c r="F53" s="245">
        <v>356</v>
      </c>
      <c r="G53" s="108"/>
      <c r="H53" s="108"/>
      <c r="I53" s="108" t="s">
        <v>659</v>
      </c>
      <c r="J53" s="111"/>
      <c r="K53" s="247">
        <f>_xlfn.XLOOKUP($F53,'Standard HT Database'!$B$5:$B$172,'Standard HT Database'!C$5:C$172)</f>
        <v>2.5</v>
      </c>
      <c r="L53" s="108"/>
      <c r="M53" s="108"/>
      <c r="N53" s="108"/>
      <c r="O53" s="247">
        <f>_xlfn.XLOOKUP($F53,'Standard HT Database'!$B$5:$B$172,'Standard HT Database'!D$5:D$172)</f>
        <v>3</v>
      </c>
      <c r="P53" s="247">
        <f>_xlfn.XLOOKUP($F53,'Standard HT Database'!$B$5:$B$172,'Standard HT Database'!E$5:E$172)</f>
        <v>5</v>
      </c>
      <c r="Q53" s="241">
        <f>_xlfn.XLOOKUP($F53,'Standard HT Database'!$B$5:$B$172,'Standard HT Database'!O$5:O$172)</f>
        <v>1150</v>
      </c>
      <c r="R53" s="178">
        <f>_xlfn.XLOOKUP($F53,'Standard HT Database'!$B$5:$B$172,'Standard HT Database'!N$5:N$172)</f>
        <v>106.87</v>
      </c>
      <c r="S53" s="243">
        <f>_xlfn.XLOOKUP($F53,'Standard HT Database'!$B$5:$B$172,'Standard HT Database'!M$5:M$172)</f>
        <v>1169.2</v>
      </c>
      <c r="T53" s="180">
        <f>_xlfn.XLOOKUP($F53,'Standard HT Database'!$B$5:$B$172,'Standard HT Database'!L$5:L$172)</f>
        <v>108.62</v>
      </c>
      <c r="U53" s="108"/>
      <c r="V53" s="108"/>
      <c r="W53" s="247">
        <v>0</v>
      </c>
      <c r="X53" s="247">
        <v>2</v>
      </c>
      <c r="Y53" s="108"/>
      <c r="Z53" s="108"/>
      <c r="AA53" s="108"/>
      <c r="AB53" s="108"/>
      <c r="AC53" s="108"/>
      <c r="AD53" s="108"/>
      <c r="AE53" s="108"/>
      <c r="AF53" s="108"/>
      <c r="AG53" s="108"/>
      <c r="AH53" s="108"/>
      <c r="AI53" s="108"/>
      <c r="AJ53" s="108"/>
      <c r="AK53" s="108"/>
      <c r="AL53" s="108"/>
      <c r="AM53" s="108"/>
      <c r="AN53" s="108"/>
      <c r="AO53" s="108"/>
      <c r="AP53" s="108"/>
      <c r="AQ53" s="111"/>
      <c r="AR53" s="108"/>
      <c r="AS53" s="108"/>
      <c r="AT53" s="111"/>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247" t="s">
        <v>663</v>
      </c>
      <c r="BS53" s="250" t="s">
        <v>664</v>
      </c>
    </row>
    <row r="54" spans="1:71" x14ac:dyDescent="0.2">
      <c r="A54" s="110" t="s">
        <v>84</v>
      </c>
      <c r="B54" s="110" t="s">
        <v>657</v>
      </c>
      <c r="C54" s="108"/>
      <c r="D54" s="108"/>
      <c r="E54" s="111" t="s">
        <v>14</v>
      </c>
      <c r="F54" s="245">
        <v>356</v>
      </c>
      <c r="G54" s="108"/>
      <c r="H54" s="108"/>
      <c r="I54" s="108" t="s">
        <v>659</v>
      </c>
      <c r="J54" s="111"/>
      <c r="K54" s="247">
        <f>_xlfn.XLOOKUP($F54,'Standard HT Database'!$B$5:$B$172,'Standard HT Database'!C$5:C$172)</f>
        <v>2.5</v>
      </c>
      <c r="L54" s="108"/>
      <c r="M54" s="108"/>
      <c r="N54" s="108"/>
      <c r="O54" s="247">
        <f>_xlfn.XLOOKUP($F54,'Standard HT Database'!$B$5:$B$172,'Standard HT Database'!D$5:D$172)</f>
        <v>3</v>
      </c>
      <c r="P54" s="247">
        <f>_xlfn.XLOOKUP($F54,'Standard HT Database'!$B$5:$B$172,'Standard HT Database'!E$5:E$172)</f>
        <v>5</v>
      </c>
      <c r="Q54" s="241">
        <f>_xlfn.XLOOKUP($F54,'Standard HT Database'!$B$5:$B$172,'Standard HT Database'!O$5:O$172)</f>
        <v>1150</v>
      </c>
      <c r="R54" s="178">
        <f>_xlfn.XLOOKUP($F54,'Standard HT Database'!$B$5:$B$172,'Standard HT Database'!N$5:N$172)</f>
        <v>106.87</v>
      </c>
      <c r="S54" s="243">
        <f>_xlfn.XLOOKUP($F54,'Standard HT Database'!$B$5:$B$172,'Standard HT Database'!M$5:M$172)</f>
        <v>1169.2</v>
      </c>
      <c r="T54" s="180">
        <f>_xlfn.XLOOKUP($F54,'Standard HT Database'!$B$5:$B$172,'Standard HT Database'!L$5:L$172)</f>
        <v>108.62</v>
      </c>
      <c r="U54" s="108"/>
      <c r="V54" s="108"/>
      <c r="W54" s="247">
        <v>0</v>
      </c>
      <c r="X54" s="247">
        <v>2</v>
      </c>
      <c r="Y54" s="108"/>
      <c r="Z54" s="108"/>
      <c r="AA54" s="108"/>
      <c r="AB54" s="108"/>
      <c r="AC54" s="108"/>
      <c r="AD54" s="108"/>
      <c r="AE54" s="108"/>
      <c r="AF54" s="108"/>
      <c r="AG54" s="108"/>
      <c r="AH54" s="108"/>
      <c r="AI54" s="108"/>
      <c r="AJ54" s="108"/>
      <c r="AK54" s="108"/>
      <c r="AL54" s="108"/>
      <c r="AM54" s="108"/>
      <c r="AN54" s="108"/>
      <c r="AO54" s="108"/>
      <c r="AP54" s="108"/>
      <c r="AQ54" s="111"/>
      <c r="AR54" s="108"/>
      <c r="AS54" s="108"/>
      <c r="AT54" s="111"/>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247" t="s">
        <v>663</v>
      </c>
      <c r="BS54" s="250" t="s">
        <v>664</v>
      </c>
    </row>
    <row r="55" spans="1:71" x14ac:dyDescent="0.2">
      <c r="A55" s="110" t="s">
        <v>85</v>
      </c>
      <c r="B55" s="110" t="s">
        <v>657</v>
      </c>
      <c r="C55" s="108"/>
      <c r="D55" s="108"/>
      <c r="E55" s="111" t="s">
        <v>14</v>
      </c>
      <c r="F55" s="245">
        <v>356</v>
      </c>
      <c r="G55" s="108"/>
      <c r="H55" s="108"/>
      <c r="I55" s="108" t="s">
        <v>659</v>
      </c>
      <c r="J55" s="111"/>
      <c r="K55" s="247">
        <f>_xlfn.XLOOKUP($F55,'Standard HT Database'!$B$5:$B$172,'Standard HT Database'!C$5:C$172)</f>
        <v>2.5</v>
      </c>
      <c r="L55" s="108"/>
      <c r="M55" s="108"/>
      <c r="N55" s="108"/>
      <c r="O55" s="247">
        <f>_xlfn.XLOOKUP($F55,'Standard HT Database'!$B$5:$B$172,'Standard HT Database'!D$5:D$172)</f>
        <v>3</v>
      </c>
      <c r="P55" s="247">
        <f>_xlfn.XLOOKUP($F55,'Standard HT Database'!$B$5:$B$172,'Standard HT Database'!E$5:E$172)</f>
        <v>5</v>
      </c>
      <c r="Q55" s="241">
        <f>_xlfn.XLOOKUP($F55,'Standard HT Database'!$B$5:$B$172,'Standard HT Database'!O$5:O$172)</f>
        <v>1150</v>
      </c>
      <c r="R55" s="178">
        <f>_xlfn.XLOOKUP($F55,'Standard HT Database'!$B$5:$B$172,'Standard HT Database'!N$5:N$172)</f>
        <v>106.87</v>
      </c>
      <c r="S55" s="243">
        <f>_xlfn.XLOOKUP($F55,'Standard HT Database'!$B$5:$B$172,'Standard HT Database'!M$5:M$172)</f>
        <v>1169.2</v>
      </c>
      <c r="T55" s="180">
        <f>_xlfn.XLOOKUP($F55,'Standard HT Database'!$B$5:$B$172,'Standard HT Database'!L$5:L$172)</f>
        <v>108.62</v>
      </c>
      <c r="U55" s="108"/>
      <c r="V55" s="108"/>
      <c r="W55" s="247">
        <v>0</v>
      </c>
      <c r="X55" s="247">
        <v>2</v>
      </c>
      <c r="Y55" s="108"/>
      <c r="Z55" s="108"/>
      <c r="AA55" s="108"/>
      <c r="AB55" s="108"/>
      <c r="AC55" s="108"/>
      <c r="AD55" s="108"/>
      <c r="AE55" s="108"/>
      <c r="AF55" s="108"/>
      <c r="AG55" s="108"/>
      <c r="AH55" s="108"/>
      <c r="AI55" s="108"/>
      <c r="AJ55" s="108"/>
      <c r="AK55" s="108"/>
      <c r="AL55" s="108"/>
      <c r="AM55" s="108"/>
      <c r="AN55" s="108"/>
      <c r="AO55" s="108"/>
      <c r="AP55" s="108"/>
      <c r="AQ55" s="111"/>
      <c r="AR55" s="108"/>
      <c r="AS55" s="108"/>
      <c r="AT55" s="111"/>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247" t="s">
        <v>663</v>
      </c>
      <c r="BS55" s="250" t="s">
        <v>664</v>
      </c>
    </row>
    <row r="56" spans="1:71" x14ac:dyDescent="0.2">
      <c r="A56" s="110" t="s">
        <v>86</v>
      </c>
      <c r="B56" s="110" t="s">
        <v>657</v>
      </c>
      <c r="C56" s="108"/>
      <c r="D56" s="108"/>
      <c r="E56" s="111" t="s">
        <v>14</v>
      </c>
      <c r="F56" s="245">
        <v>364</v>
      </c>
      <c r="G56" s="108"/>
      <c r="H56" s="108"/>
      <c r="I56" s="108" t="s">
        <v>17</v>
      </c>
      <c r="J56" s="111"/>
      <c r="K56" s="247">
        <f>_xlfn.XLOOKUP($F56,'Standard HT Database'!$B$5:$B$172,'Standard HT Database'!C$5:C$172)</f>
        <v>2</v>
      </c>
      <c r="L56" s="108"/>
      <c r="M56" s="108"/>
      <c r="N56" s="108"/>
      <c r="O56" s="247">
        <f>_xlfn.XLOOKUP($F56,'Standard HT Database'!$B$5:$B$172,'Standard HT Database'!D$5:D$172)</f>
        <v>3</v>
      </c>
      <c r="P56" s="247">
        <f>_xlfn.XLOOKUP($F56,'Standard HT Database'!$B$5:$B$172,'Standard HT Database'!E$5:E$172)</f>
        <v>6</v>
      </c>
      <c r="Q56" s="241">
        <f>_xlfn.XLOOKUP($F56,'Standard HT Database'!$B$5:$B$172,'Standard HT Database'!O$5:O$172)</f>
        <v>1184</v>
      </c>
      <c r="R56" s="178">
        <f>_xlfn.XLOOKUP($F56,'Standard HT Database'!$B$5:$B$172,'Standard HT Database'!N$5:N$172)</f>
        <v>109.99</v>
      </c>
      <c r="S56" s="243">
        <f>_xlfn.XLOOKUP($F56,'Standard HT Database'!$B$5:$B$172,'Standard HT Database'!M$5:M$172)</f>
        <v>1200.51</v>
      </c>
      <c r="T56" s="180">
        <f>_xlfn.XLOOKUP($F56,'Standard HT Database'!$B$5:$B$172,'Standard HT Database'!L$5:L$172)</f>
        <v>111.53</v>
      </c>
      <c r="U56" s="108"/>
      <c r="V56" s="108"/>
      <c r="W56" s="247">
        <v>1</v>
      </c>
      <c r="X56" s="247">
        <v>1</v>
      </c>
      <c r="Y56" s="108"/>
      <c r="Z56" s="108"/>
      <c r="AA56" s="108"/>
      <c r="AB56" s="108"/>
      <c r="AC56" s="108"/>
      <c r="AD56" s="108"/>
      <c r="AE56" s="108"/>
      <c r="AF56" s="108"/>
      <c r="AG56" s="108"/>
      <c r="AH56" s="108"/>
      <c r="AI56" s="108"/>
      <c r="AJ56" s="108"/>
      <c r="AK56" s="108"/>
      <c r="AL56" s="108"/>
      <c r="AM56" s="108"/>
      <c r="AN56" s="108"/>
      <c r="AO56" s="108"/>
      <c r="AP56" s="108"/>
      <c r="AQ56" s="111"/>
      <c r="AR56" s="108"/>
      <c r="AS56" s="108"/>
      <c r="AT56" s="111"/>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247" t="s">
        <v>663</v>
      </c>
      <c r="BS56" s="250" t="s">
        <v>664</v>
      </c>
    </row>
    <row r="57" spans="1:71" x14ac:dyDescent="0.2">
      <c r="A57" s="110" t="s">
        <v>87</v>
      </c>
      <c r="B57" s="110" t="s">
        <v>657</v>
      </c>
      <c r="C57" s="108"/>
      <c r="D57" s="108"/>
      <c r="E57" s="111" t="s">
        <v>14</v>
      </c>
      <c r="F57" s="245">
        <v>354</v>
      </c>
      <c r="G57" s="108"/>
      <c r="H57" s="108"/>
      <c r="I57" s="108" t="s">
        <v>17</v>
      </c>
      <c r="J57" s="111"/>
      <c r="K57" s="247">
        <f>_xlfn.XLOOKUP($F57,'Standard HT Database'!$B$5:$B$172,'Standard HT Database'!C$5:C$172)</f>
        <v>2</v>
      </c>
      <c r="L57" s="108"/>
      <c r="M57" s="108"/>
      <c r="N57" s="108"/>
      <c r="O57" s="247">
        <f>_xlfn.XLOOKUP($F57,'Standard HT Database'!$B$5:$B$172,'Standard HT Database'!D$5:D$172)</f>
        <v>3</v>
      </c>
      <c r="P57" s="247">
        <f>_xlfn.XLOOKUP($F57,'Standard HT Database'!$B$5:$B$172,'Standard HT Database'!E$5:E$172)</f>
        <v>5</v>
      </c>
      <c r="Q57" s="241">
        <f>_xlfn.XLOOKUP($F57,'Standard HT Database'!$B$5:$B$172,'Standard HT Database'!O$5:O$172)</f>
        <v>1172</v>
      </c>
      <c r="R57" s="178">
        <f>_xlfn.XLOOKUP($F57,'Standard HT Database'!$B$5:$B$172,'Standard HT Database'!N$5:N$172)</f>
        <v>108.87</v>
      </c>
      <c r="S57" s="243">
        <f>_xlfn.XLOOKUP($F57,'Standard HT Database'!$B$5:$B$172,'Standard HT Database'!M$5:M$172)</f>
        <v>1188.3900000000001</v>
      </c>
      <c r="T57" s="180">
        <f>_xlfn.XLOOKUP($F57,'Standard HT Database'!$B$5:$B$172,'Standard HT Database'!L$5:L$172)</f>
        <v>110.4</v>
      </c>
      <c r="U57" s="108"/>
      <c r="V57" s="108"/>
      <c r="W57" s="247">
        <v>0</v>
      </c>
      <c r="X57" s="247">
        <v>2</v>
      </c>
      <c r="Y57" s="108"/>
      <c r="Z57" s="108"/>
      <c r="AA57" s="108"/>
      <c r="AB57" s="108"/>
      <c r="AC57" s="108"/>
      <c r="AD57" s="108"/>
      <c r="AE57" s="108"/>
      <c r="AF57" s="108"/>
      <c r="AG57" s="108"/>
      <c r="AH57" s="108"/>
      <c r="AI57" s="108"/>
      <c r="AJ57" s="108"/>
      <c r="AK57" s="108"/>
      <c r="AL57" s="108"/>
      <c r="AM57" s="108"/>
      <c r="AN57" s="108"/>
      <c r="AO57" s="108"/>
      <c r="AP57" s="108"/>
      <c r="AQ57" s="111"/>
      <c r="AR57" s="108"/>
      <c r="AS57" s="108"/>
      <c r="AT57" s="111"/>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247" t="s">
        <v>663</v>
      </c>
      <c r="BS57" s="250" t="s">
        <v>664</v>
      </c>
    </row>
    <row r="58" spans="1:71" x14ac:dyDescent="0.2">
      <c r="A58" s="110" t="s">
        <v>88</v>
      </c>
      <c r="B58" s="110" t="s">
        <v>657</v>
      </c>
      <c r="C58" s="108"/>
      <c r="D58" s="108"/>
      <c r="E58" s="111" t="s">
        <v>19</v>
      </c>
      <c r="F58" s="245">
        <v>242</v>
      </c>
      <c r="G58" s="108"/>
      <c r="H58" s="108"/>
      <c r="I58" s="108" t="s">
        <v>659</v>
      </c>
      <c r="J58" s="111"/>
      <c r="K58" s="247">
        <f>_xlfn.XLOOKUP($F58,'Standard HT Database'!$B$5:$B$172,'Standard HT Database'!C$5:C$172)</f>
        <v>2</v>
      </c>
      <c r="L58" s="108"/>
      <c r="M58" s="108"/>
      <c r="N58" s="108"/>
      <c r="O58" s="247">
        <f>_xlfn.XLOOKUP($F58,'Standard HT Database'!$B$5:$B$172,'Standard HT Database'!D$5:D$172)</f>
        <v>2</v>
      </c>
      <c r="P58" s="247">
        <f>_xlfn.XLOOKUP($F58,'Standard HT Database'!$B$5:$B$172,'Standard HT Database'!E$5:E$172)</f>
        <v>4</v>
      </c>
      <c r="Q58" s="241">
        <f>_xlfn.XLOOKUP($F58,'Standard HT Database'!$B$5:$B$172,'Standard HT Database'!O$5:O$172)</f>
        <v>864</v>
      </c>
      <c r="R58" s="178">
        <f>_xlfn.XLOOKUP($F58,'Standard HT Database'!$B$5:$B$172,'Standard HT Database'!N$5:N$172)</f>
        <v>80.31</v>
      </c>
      <c r="S58" s="243">
        <f>_xlfn.XLOOKUP($F58,'Standard HT Database'!$B$5:$B$172,'Standard HT Database'!M$5:M$172)</f>
        <v>878.66</v>
      </c>
      <c r="T58" s="180">
        <f>_xlfn.XLOOKUP($F58,'Standard HT Database'!$B$5:$B$172,'Standard HT Database'!L$5:L$172)</f>
        <v>81.63</v>
      </c>
      <c r="U58" s="108"/>
      <c r="V58" s="108"/>
      <c r="W58" s="247">
        <v>0</v>
      </c>
      <c r="X58" s="247">
        <v>1</v>
      </c>
      <c r="Y58" s="108"/>
      <c r="Z58" s="108"/>
      <c r="AA58" s="108"/>
      <c r="AB58" s="108"/>
      <c r="AC58" s="108"/>
      <c r="AD58" s="108"/>
      <c r="AE58" s="108"/>
      <c r="AF58" s="108"/>
      <c r="AG58" s="108"/>
      <c r="AH58" s="108"/>
      <c r="AI58" s="108"/>
      <c r="AJ58" s="108"/>
      <c r="AK58" s="108"/>
      <c r="AL58" s="108"/>
      <c r="AM58" s="108"/>
      <c r="AN58" s="108"/>
      <c r="AO58" s="108"/>
      <c r="AP58" s="108"/>
      <c r="AQ58" s="111"/>
      <c r="AR58" s="108"/>
      <c r="AS58" s="108"/>
      <c r="AT58" s="111"/>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247" t="s">
        <v>663</v>
      </c>
      <c r="BS58" s="250" t="s">
        <v>664</v>
      </c>
    </row>
    <row r="59" spans="1:71" x14ac:dyDescent="0.2">
      <c r="A59" s="110" t="s">
        <v>89</v>
      </c>
      <c r="B59" s="110" t="s">
        <v>657</v>
      </c>
      <c r="C59" s="108"/>
      <c r="D59" s="108"/>
      <c r="E59" s="111" t="s">
        <v>19</v>
      </c>
      <c r="F59" s="245">
        <v>242</v>
      </c>
      <c r="G59" s="108"/>
      <c r="H59" s="108"/>
      <c r="I59" s="108" t="s">
        <v>659</v>
      </c>
      <c r="J59" s="111"/>
      <c r="K59" s="247">
        <f>_xlfn.XLOOKUP($F59,'Standard HT Database'!$B$5:$B$172,'Standard HT Database'!C$5:C$172)</f>
        <v>2</v>
      </c>
      <c r="L59" s="108"/>
      <c r="M59" s="108"/>
      <c r="N59" s="108"/>
      <c r="O59" s="247">
        <f>_xlfn.XLOOKUP($F59,'Standard HT Database'!$B$5:$B$172,'Standard HT Database'!D$5:D$172)</f>
        <v>2</v>
      </c>
      <c r="P59" s="247">
        <f>_xlfn.XLOOKUP($F59,'Standard HT Database'!$B$5:$B$172,'Standard HT Database'!E$5:E$172)</f>
        <v>4</v>
      </c>
      <c r="Q59" s="241">
        <f>_xlfn.XLOOKUP($F59,'Standard HT Database'!$B$5:$B$172,'Standard HT Database'!O$5:O$172)</f>
        <v>864</v>
      </c>
      <c r="R59" s="178">
        <f>_xlfn.XLOOKUP($F59,'Standard HT Database'!$B$5:$B$172,'Standard HT Database'!N$5:N$172)</f>
        <v>80.31</v>
      </c>
      <c r="S59" s="243">
        <f>_xlfn.XLOOKUP($F59,'Standard HT Database'!$B$5:$B$172,'Standard HT Database'!M$5:M$172)</f>
        <v>878.66</v>
      </c>
      <c r="T59" s="180">
        <f>_xlfn.XLOOKUP($F59,'Standard HT Database'!$B$5:$B$172,'Standard HT Database'!L$5:L$172)</f>
        <v>81.63</v>
      </c>
      <c r="U59" s="108"/>
      <c r="V59" s="108"/>
      <c r="W59" s="247">
        <v>0</v>
      </c>
      <c r="X59" s="247">
        <v>1</v>
      </c>
      <c r="Y59" s="108"/>
      <c r="Z59" s="108"/>
      <c r="AA59" s="108"/>
      <c r="AB59" s="108"/>
      <c r="AC59" s="108"/>
      <c r="AD59" s="108"/>
      <c r="AE59" s="108"/>
      <c r="AF59" s="108"/>
      <c r="AG59" s="108"/>
      <c r="AH59" s="108"/>
      <c r="AI59" s="108"/>
      <c r="AJ59" s="108"/>
      <c r="AK59" s="108"/>
      <c r="AL59" s="108"/>
      <c r="AM59" s="108"/>
      <c r="AN59" s="108"/>
      <c r="AO59" s="108"/>
      <c r="AP59" s="108"/>
      <c r="AQ59" s="111"/>
      <c r="AR59" s="108"/>
      <c r="AS59" s="108"/>
      <c r="AT59" s="111"/>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247" t="s">
        <v>663</v>
      </c>
      <c r="BS59" s="250" t="s">
        <v>664</v>
      </c>
    </row>
    <row r="60" spans="1:71" x14ac:dyDescent="0.2">
      <c r="A60" s="110" t="s">
        <v>90</v>
      </c>
      <c r="B60" s="110" t="s">
        <v>657</v>
      </c>
      <c r="C60" s="108"/>
      <c r="D60" s="108"/>
      <c r="E60" s="111" t="s">
        <v>19</v>
      </c>
      <c r="F60" s="245">
        <v>242</v>
      </c>
      <c r="G60" s="108"/>
      <c r="H60" s="108"/>
      <c r="I60" s="108" t="s">
        <v>659</v>
      </c>
      <c r="J60" s="111"/>
      <c r="K60" s="247">
        <f>_xlfn.XLOOKUP($F60,'Standard HT Database'!$B$5:$B$172,'Standard HT Database'!C$5:C$172)</f>
        <v>2</v>
      </c>
      <c r="L60" s="108"/>
      <c r="M60" s="108"/>
      <c r="N60" s="108"/>
      <c r="O60" s="247">
        <f>_xlfn.XLOOKUP($F60,'Standard HT Database'!$B$5:$B$172,'Standard HT Database'!D$5:D$172)</f>
        <v>2</v>
      </c>
      <c r="P60" s="247">
        <f>_xlfn.XLOOKUP($F60,'Standard HT Database'!$B$5:$B$172,'Standard HT Database'!E$5:E$172)</f>
        <v>4</v>
      </c>
      <c r="Q60" s="241">
        <f>_xlfn.XLOOKUP($F60,'Standard HT Database'!$B$5:$B$172,'Standard HT Database'!O$5:O$172)</f>
        <v>864</v>
      </c>
      <c r="R60" s="178">
        <f>_xlfn.XLOOKUP($F60,'Standard HT Database'!$B$5:$B$172,'Standard HT Database'!N$5:N$172)</f>
        <v>80.31</v>
      </c>
      <c r="S60" s="243">
        <f>_xlfn.XLOOKUP($F60,'Standard HT Database'!$B$5:$B$172,'Standard HT Database'!M$5:M$172)</f>
        <v>878.66</v>
      </c>
      <c r="T60" s="180">
        <f>_xlfn.XLOOKUP($F60,'Standard HT Database'!$B$5:$B$172,'Standard HT Database'!L$5:L$172)</f>
        <v>81.63</v>
      </c>
      <c r="U60" s="108"/>
      <c r="V60" s="108"/>
      <c r="W60" s="247">
        <v>0</v>
      </c>
      <c r="X60" s="247">
        <v>1</v>
      </c>
      <c r="Y60" s="108"/>
      <c r="Z60" s="108"/>
      <c r="AA60" s="108"/>
      <c r="AB60" s="108"/>
      <c r="AC60" s="108"/>
      <c r="AD60" s="108"/>
      <c r="AE60" s="108"/>
      <c r="AF60" s="108"/>
      <c r="AG60" s="108"/>
      <c r="AH60" s="108"/>
      <c r="AI60" s="108"/>
      <c r="AJ60" s="108"/>
      <c r="AK60" s="108"/>
      <c r="AL60" s="108"/>
      <c r="AM60" s="108"/>
      <c r="AN60" s="108"/>
      <c r="AO60" s="108"/>
      <c r="AP60" s="108"/>
      <c r="AQ60" s="111"/>
      <c r="AR60" s="108"/>
      <c r="AS60" s="108"/>
      <c r="AT60" s="111"/>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247" t="s">
        <v>663</v>
      </c>
      <c r="BS60" s="250" t="s">
        <v>664</v>
      </c>
    </row>
    <row r="61" spans="1:71" x14ac:dyDescent="0.2">
      <c r="A61" s="110" t="s">
        <v>91</v>
      </c>
      <c r="B61" s="110" t="s">
        <v>657</v>
      </c>
      <c r="C61" s="108"/>
      <c r="D61" s="108"/>
      <c r="E61" s="111" t="s">
        <v>19</v>
      </c>
      <c r="F61" s="245">
        <v>242</v>
      </c>
      <c r="G61" s="108"/>
      <c r="H61" s="108"/>
      <c r="I61" s="108" t="s">
        <v>659</v>
      </c>
      <c r="J61" s="111"/>
      <c r="K61" s="247">
        <f>_xlfn.XLOOKUP($F61,'Standard HT Database'!$B$5:$B$172,'Standard HT Database'!C$5:C$172)</f>
        <v>2</v>
      </c>
      <c r="L61" s="108"/>
      <c r="M61" s="108"/>
      <c r="N61" s="108"/>
      <c r="O61" s="247">
        <f>_xlfn.XLOOKUP($F61,'Standard HT Database'!$B$5:$B$172,'Standard HT Database'!D$5:D$172)</f>
        <v>2</v>
      </c>
      <c r="P61" s="247">
        <f>_xlfn.XLOOKUP($F61,'Standard HT Database'!$B$5:$B$172,'Standard HT Database'!E$5:E$172)</f>
        <v>4</v>
      </c>
      <c r="Q61" s="241">
        <f>_xlfn.XLOOKUP($F61,'Standard HT Database'!$B$5:$B$172,'Standard HT Database'!O$5:O$172)</f>
        <v>864</v>
      </c>
      <c r="R61" s="178">
        <f>_xlfn.XLOOKUP($F61,'Standard HT Database'!$B$5:$B$172,'Standard HT Database'!N$5:N$172)</f>
        <v>80.31</v>
      </c>
      <c r="S61" s="243">
        <f>_xlfn.XLOOKUP($F61,'Standard HT Database'!$B$5:$B$172,'Standard HT Database'!M$5:M$172)</f>
        <v>878.66</v>
      </c>
      <c r="T61" s="180">
        <f>_xlfn.XLOOKUP($F61,'Standard HT Database'!$B$5:$B$172,'Standard HT Database'!L$5:L$172)</f>
        <v>81.63</v>
      </c>
      <c r="U61" s="108"/>
      <c r="V61" s="108"/>
      <c r="W61" s="247">
        <v>0</v>
      </c>
      <c r="X61" s="247">
        <v>1</v>
      </c>
      <c r="Y61" s="108"/>
      <c r="Z61" s="108"/>
      <c r="AA61" s="108"/>
      <c r="AB61" s="108"/>
      <c r="AC61" s="108"/>
      <c r="AD61" s="108"/>
      <c r="AE61" s="108"/>
      <c r="AF61" s="108"/>
      <c r="AG61" s="108"/>
      <c r="AH61" s="108"/>
      <c r="AI61" s="108"/>
      <c r="AJ61" s="108"/>
      <c r="AK61" s="108"/>
      <c r="AL61" s="108"/>
      <c r="AM61" s="108"/>
      <c r="AN61" s="108"/>
      <c r="AO61" s="108"/>
      <c r="AP61" s="108"/>
      <c r="AQ61" s="111"/>
      <c r="AR61" s="108"/>
      <c r="AS61" s="108"/>
      <c r="AT61" s="111"/>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247" t="s">
        <v>663</v>
      </c>
      <c r="BS61" s="250" t="s">
        <v>664</v>
      </c>
    </row>
    <row r="62" spans="1:71" x14ac:dyDescent="0.2">
      <c r="A62" s="110" t="s">
        <v>92</v>
      </c>
      <c r="B62" s="110" t="s">
        <v>657</v>
      </c>
      <c r="C62" s="108"/>
      <c r="D62" s="108"/>
      <c r="E62" s="111" t="s">
        <v>19</v>
      </c>
      <c r="F62" s="111" t="s">
        <v>665</v>
      </c>
      <c r="G62" s="108"/>
      <c r="H62" s="108"/>
      <c r="I62" s="111" t="s">
        <v>759</v>
      </c>
      <c r="J62" s="111"/>
      <c r="K62" s="247"/>
      <c r="L62" s="6" t="s">
        <v>760</v>
      </c>
      <c r="M62" s="247">
        <v>3</v>
      </c>
      <c r="N62" s="247">
        <v>9</v>
      </c>
      <c r="O62" s="247">
        <v>1</v>
      </c>
      <c r="P62" s="247">
        <v>2</v>
      </c>
      <c r="Q62" s="241">
        <v>645</v>
      </c>
      <c r="R62" s="178">
        <v>59.92</v>
      </c>
      <c r="S62" s="243">
        <v>654</v>
      </c>
      <c r="T62" s="180">
        <v>60.76</v>
      </c>
      <c r="U62" s="108"/>
      <c r="V62" s="108"/>
      <c r="W62" s="247">
        <v>0</v>
      </c>
      <c r="X62" s="247">
        <v>1</v>
      </c>
      <c r="Y62" s="108"/>
      <c r="Z62" s="108"/>
      <c r="AA62" s="108"/>
      <c r="AB62" s="108"/>
      <c r="AC62" s="108"/>
      <c r="AD62" s="108"/>
      <c r="AE62" s="108"/>
      <c r="AF62" s="108"/>
      <c r="AG62" s="108"/>
      <c r="AH62" s="108"/>
      <c r="AI62" s="108"/>
      <c r="AJ62" s="108"/>
      <c r="AK62" s="108"/>
      <c r="AL62" s="108"/>
      <c r="AM62" s="108"/>
      <c r="AN62" s="108"/>
      <c r="AO62" s="108"/>
      <c r="AP62" s="108"/>
      <c r="AQ62" s="111"/>
      <c r="AR62" s="108"/>
      <c r="AS62" s="108"/>
      <c r="AT62" s="111"/>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247" t="s">
        <v>663</v>
      </c>
      <c r="BS62" s="248" t="s">
        <v>747</v>
      </c>
    </row>
    <row r="63" spans="1:71" x14ac:dyDescent="0.2">
      <c r="A63" s="110" t="s">
        <v>93</v>
      </c>
      <c r="B63" s="110" t="s">
        <v>657</v>
      </c>
      <c r="C63" s="108"/>
      <c r="D63" s="108"/>
      <c r="E63" s="111" t="s">
        <v>19</v>
      </c>
      <c r="F63" s="111" t="s">
        <v>665</v>
      </c>
      <c r="G63" s="108"/>
      <c r="H63" s="108"/>
      <c r="I63" s="111" t="s">
        <v>759</v>
      </c>
      <c r="J63" s="111"/>
      <c r="K63" s="247"/>
      <c r="L63" s="6" t="s">
        <v>760</v>
      </c>
      <c r="M63" s="247">
        <v>3</v>
      </c>
      <c r="N63" s="247">
        <v>9</v>
      </c>
      <c r="O63" s="247">
        <v>1</v>
      </c>
      <c r="P63" s="247">
        <v>2</v>
      </c>
      <c r="Q63" s="241">
        <v>547</v>
      </c>
      <c r="R63" s="178">
        <v>50.82</v>
      </c>
      <c r="S63" s="243">
        <v>555</v>
      </c>
      <c r="T63" s="180">
        <v>51.56</v>
      </c>
      <c r="U63" s="108"/>
      <c r="V63" s="108"/>
      <c r="W63" s="247">
        <v>0</v>
      </c>
      <c r="X63" s="247">
        <v>1</v>
      </c>
      <c r="Y63" s="108"/>
      <c r="Z63" s="108"/>
      <c r="AA63" s="108"/>
      <c r="AB63" s="108"/>
      <c r="AC63" s="108"/>
      <c r="AD63" s="108"/>
      <c r="AE63" s="108"/>
      <c r="AF63" s="108"/>
      <c r="AG63" s="108"/>
      <c r="AH63" s="108"/>
      <c r="AI63" s="108"/>
      <c r="AJ63" s="108"/>
      <c r="AK63" s="108"/>
      <c r="AL63" s="108"/>
      <c r="AM63" s="108"/>
      <c r="AN63" s="108"/>
      <c r="AO63" s="108"/>
      <c r="AP63" s="108"/>
      <c r="AQ63" s="111"/>
      <c r="AR63" s="108"/>
      <c r="AS63" s="108"/>
      <c r="AT63" s="111"/>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247" t="s">
        <v>663</v>
      </c>
      <c r="BS63" s="247"/>
    </row>
    <row r="64" spans="1:71" x14ac:dyDescent="0.2">
      <c r="A64" s="110" t="s">
        <v>94</v>
      </c>
      <c r="B64" s="110" t="s">
        <v>657</v>
      </c>
      <c r="C64" s="108"/>
      <c r="D64" s="108"/>
      <c r="E64" s="111" t="s">
        <v>19</v>
      </c>
      <c r="F64" s="111" t="s">
        <v>665</v>
      </c>
      <c r="G64" s="108"/>
      <c r="H64" s="108"/>
      <c r="I64" s="111" t="s">
        <v>759</v>
      </c>
      <c r="J64" s="111"/>
      <c r="K64" s="247"/>
      <c r="L64" s="6" t="s">
        <v>760</v>
      </c>
      <c r="M64" s="247">
        <v>3</v>
      </c>
      <c r="N64" s="247">
        <v>9</v>
      </c>
      <c r="O64" s="247">
        <v>2</v>
      </c>
      <c r="P64" s="247">
        <v>4</v>
      </c>
      <c r="Q64" s="241">
        <v>762</v>
      </c>
      <c r="R64" s="178">
        <v>70.790000000000006</v>
      </c>
      <c r="S64" s="243">
        <v>773</v>
      </c>
      <c r="T64" s="180">
        <v>71.81</v>
      </c>
      <c r="U64" s="108"/>
      <c r="V64" s="108"/>
      <c r="W64" s="247">
        <v>0</v>
      </c>
      <c r="X64" s="247">
        <v>1</v>
      </c>
      <c r="Y64" s="108"/>
      <c r="Z64" s="108"/>
      <c r="AA64" s="108"/>
      <c r="AB64" s="108"/>
      <c r="AC64" s="108"/>
      <c r="AD64" s="108"/>
      <c r="AE64" s="108"/>
      <c r="AF64" s="108"/>
      <c r="AG64" s="108"/>
      <c r="AH64" s="108"/>
      <c r="AI64" s="108"/>
      <c r="AJ64" s="108"/>
      <c r="AK64" s="108"/>
      <c r="AL64" s="108"/>
      <c r="AM64" s="108"/>
      <c r="AN64" s="108"/>
      <c r="AO64" s="108"/>
      <c r="AP64" s="108"/>
      <c r="AQ64" s="111"/>
      <c r="AR64" s="108"/>
      <c r="AS64" s="108"/>
      <c r="AT64" s="111"/>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247" t="s">
        <v>663</v>
      </c>
      <c r="BS64" s="247"/>
    </row>
    <row r="65" spans="1:71" x14ac:dyDescent="0.2">
      <c r="A65" s="110" t="s">
        <v>95</v>
      </c>
      <c r="B65" s="110" t="s">
        <v>657</v>
      </c>
      <c r="C65" s="108"/>
      <c r="D65" s="108"/>
      <c r="E65" s="111" t="s">
        <v>19</v>
      </c>
      <c r="F65" s="111" t="s">
        <v>665</v>
      </c>
      <c r="G65" s="108"/>
      <c r="H65" s="108"/>
      <c r="I65" s="111" t="s">
        <v>759</v>
      </c>
      <c r="J65" s="111"/>
      <c r="K65" s="247"/>
      <c r="L65" s="6" t="s">
        <v>761</v>
      </c>
      <c r="M65" s="247">
        <v>3</v>
      </c>
      <c r="N65" s="247">
        <v>9</v>
      </c>
      <c r="O65" s="247">
        <v>1</v>
      </c>
      <c r="P65" s="247">
        <v>2</v>
      </c>
      <c r="Q65" s="241">
        <v>645</v>
      </c>
      <c r="R65" s="178">
        <v>59.92</v>
      </c>
      <c r="S65" s="243">
        <v>654</v>
      </c>
      <c r="T65" s="180">
        <v>60.76</v>
      </c>
      <c r="U65" s="108"/>
      <c r="V65" s="108"/>
      <c r="W65" s="247">
        <v>0</v>
      </c>
      <c r="X65" s="247">
        <v>1</v>
      </c>
      <c r="Y65" s="108"/>
      <c r="Z65" s="108"/>
      <c r="AA65" s="108"/>
      <c r="AB65" s="108"/>
      <c r="AC65" s="108"/>
      <c r="AD65" s="108"/>
      <c r="AE65" s="108"/>
      <c r="AF65" s="108"/>
      <c r="AG65" s="108"/>
      <c r="AH65" s="108"/>
      <c r="AI65" s="108"/>
      <c r="AJ65" s="108"/>
      <c r="AK65" s="108"/>
      <c r="AL65" s="108"/>
      <c r="AM65" s="108"/>
      <c r="AN65" s="108"/>
      <c r="AO65" s="108"/>
      <c r="AP65" s="108"/>
      <c r="AQ65" s="111"/>
      <c r="AR65" s="108"/>
      <c r="AS65" s="108"/>
      <c r="AT65" s="111"/>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247" t="s">
        <v>663</v>
      </c>
      <c r="BS65" s="247"/>
    </row>
    <row r="66" spans="1:71" x14ac:dyDescent="0.2">
      <c r="A66" s="110" t="s">
        <v>96</v>
      </c>
      <c r="B66" s="110" t="s">
        <v>657</v>
      </c>
      <c r="C66" s="108"/>
      <c r="D66" s="108"/>
      <c r="E66" s="111" t="s">
        <v>19</v>
      </c>
      <c r="F66" s="111" t="s">
        <v>665</v>
      </c>
      <c r="G66" s="108"/>
      <c r="H66" s="108"/>
      <c r="I66" s="111" t="s">
        <v>759</v>
      </c>
      <c r="J66" s="111"/>
      <c r="K66" s="247"/>
      <c r="L66" s="6" t="s">
        <v>761</v>
      </c>
      <c r="M66" s="247">
        <v>3</v>
      </c>
      <c r="N66" s="247">
        <v>9</v>
      </c>
      <c r="O66" s="247">
        <v>1</v>
      </c>
      <c r="P66" s="247">
        <v>2</v>
      </c>
      <c r="Q66" s="241">
        <v>547</v>
      </c>
      <c r="R66" s="178">
        <v>50.82</v>
      </c>
      <c r="S66" s="243">
        <v>555</v>
      </c>
      <c r="T66" s="180">
        <v>51.56</v>
      </c>
      <c r="U66" s="108"/>
      <c r="V66" s="108"/>
      <c r="W66" s="247">
        <v>0</v>
      </c>
      <c r="X66" s="247">
        <v>1</v>
      </c>
      <c r="Y66" s="108"/>
      <c r="Z66" s="108"/>
      <c r="AA66" s="108"/>
      <c r="AB66" s="108"/>
      <c r="AC66" s="108"/>
      <c r="AD66" s="108"/>
      <c r="AE66" s="108"/>
      <c r="AF66" s="108"/>
      <c r="AG66" s="108"/>
      <c r="AH66" s="108"/>
      <c r="AI66" s="108"/>
      <c r="AJ66" s="108"/>
      <c r="AK66" s="108"/>
      <c r="AL66" s="108"/>
      <c r="AM66" s="108"/>
      <c r="AN66" s="108"/>
      <c r="AO66" s="108"/>
      <c r="AP66" s="108"/>
      <c r="AQ66" s="111"/>
      <c r="AR66" s="108"/>
      <c r="AS66" s="108"/>
      <c r="AT66" s="111"/>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247" t="s">
        <v>663</v>
      </c>
      <c r="BS66" s="247"/>
    </row>
    <row r="67" spans="1:71" x14ac:dyDescent="0.2">
      <c r="A67" s="110" t="s">
        <v>97</v>
      </c>
      <c r="B67" s="110" t="s">
        <v>657</v>
      </c>
      <c r="C67" s="108"/>
      <c r="D67" s="108"/>
      <c r="E67" s="111" t="s">
        <v>19</v>
      </c>
      <c r="F67" s="111" t="s">
        <v>665</v>
      </c>
      <c r="G67" s="108"/>
      <c r="H67" s="108"/>
      <c r="I67" s="111" t="s">
        <v>759</v>
      </c>
      <c r="J67" s="111"/>
      <c r="K67" s="247"/>
      <c r="L67" s="6" t="s">
        <v>761</v>
      </c>
      <c r="M67" s="247">
        <v>3</v>
      </c>
      <c r="N67" s="247">
        <v>9</v>
      </c>
      <c r="O67" s="247">
        <v>2</v>
      </c>
      <c r="P67" s="247">
        <v>4</v>
      </c>
      <c r="Q67" s="241">
        <v>762</v>
      </c>
      <c r="R67" s="178">
        <v>70.790000000000006</v>
      </c>
      <c r="S67" s="243">
        <v>773</v>
      </c>
      <c r="T67" s="180">
        <v>71.81</v>
      </c>
      <c r="U67" s="108"/>
      <c r="V67" s="108"/>
      <c r="W67" s="247">
        <v>0</v>
      </c>
      <c r="X67" s="247">
        <v>1</v>
      </c>
      <c r="Y67" s="108"/>
      <c r="Z67" s="108"/>
      <c r="AA67" s="108"/>
      <c r="AB67" s="108"/>
      <c r="AC67" s="108"/>
      <c r="AD67" s="108"/>
      <c r="AE67" s="108"/>
      <c r="AF67" s="108"/>
      <c r="AG67" s="108"/>
      <c r="AH67" s="108"/>
      <c r="AI67" s="108"/>
      <c r="AJ67" s="108"/>
      <c r="AK67" s="108"/>
      <c r="AL67" s="108"/>
      <c r="AM67" s="108"/>
      <c r="AN67" s="108"/>
      <c r="AO67" s="108"/>
      <c r="AP67" s="108"/>
      <c r="AQ67" s="111"/>
      <c r="AR67" s="108"/>
      <c r="AS67" s="108"/>
      <c r="AT67" s="111"/>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247" t="s">
        <v>663</v>
      </c>
      <c r="BS67" s="247"/>
    </row>
    <row r="68" spans="1:71" x14ac:dyDescent="0.2">
      <c r="A68" s="110" t="s">
        <v>98</v>
      </c>
      <c r="B68" s="110" t="s">
        <v>657</v>
      </c>
      <c r="C68" s="108"/>
      <c r="D68" s="108"/>
      <c r="E68" s="111" t="s">
        <v>19</v>
      </c>
      <c r="F68" s="111" t="s">
        <v>665</v>
      </c>
      <c r="G68" s="108"/>
      <c r="H68" s="108"/>
      <c r="I68" s="111" t="s">
        <v>759</v>
      </c>
      <c r="J68" s="111"/>
      <c r="K68" s="247"/>
      <c r="L68" s="6" t="s">
        <v>762</v>
      </c>
      <c r="M68" s="247">
        <v>3</v>
      </c>
      <c r="N68" s="247">
        <v>9</v>
      </c>
      <c r="O68" s="247">
        <v>1</v>
      </c>
      <c r="P68" s="247">
        <v>2</v>
      </c>
      <c r="Q68" s="241">
        <v>645</v>
      </c>
      <c r="R68" s="178">
        <v>59.92</v>
      </c>
      <c r="S68" s="243">
        <v>654</v>
      </c>
      <c r="T68" s="180">
        <v>60.76</v>
      </c>
      <c r="U68" s="108"/>
      <c r="V68" s="108"/>
      <c r="W68" s="247">
        <v>0</v>
      </c>
      <c r="X68" s="247">
        <v>1</v>
      </c>
      <c r="Y68" s="108"/>
      <c r="Z68" s="108"/>
      <c r="AA68" s="108"/>
      <c r="AB68" s="108"/>
      <c r="AC68" s="108"/>
      <c r="AD68" s="108"/>
      <c r="AE68" s="108"/>
      <c r="AF68" s="108"/>
      <c r="AG68" s="108"/>
      <c r="AH68" s="108"/>
      <c r="AI68" s="108"/>
      <c r="AJ68" s="108"/>
      <c r="AK68" s="108"/>
      <c r="AL68" s="108"/>
      <c r="AM68" s="108"/>
      <c r="AN68" s="108"/>
      <c r="AO68" s="108"/>
      <c r="AP68" s="108"/>
      <c r="AQ68" s="111"/>
      <c r="AR68" s="108"/>
      <c r="AS68" s="108"/>
      <c r="AT68" s="111"/>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247" t="s">
        <v>663</v>
      </c>
      <c r="BS68" s="247"/>
    </row>
    <row r="69" spans="1:71" x14ac:dyDescent="0.2">
      <c r="A69" s="110" t="s">
        <v>99</v>
      </c>
      <c r="B69" s="110" t="s">
        <v>657</v>
      </c>
      <c r="C69" s="108"/>
      <c r="D69" s="108"/>
      <c r="E69" s="111" t="s">
        <v>19</v>
      </c>
      <c r="F69" s="111" t="s">
        <v>665</v>
      </c>
      <c r="G69" s="108"/>
      <c r="H69" s="108"/>
      <c r="I69" s="111" t="s">
        <v>759</v>
      </c>
      <c r="J69" s="111"/>
      <c r="K69" s="247"/>
      <c r="L69" s="6" t="s">
        <v>762</v>
      </c>
      <c r="M69" s="247">
        <v>3</v>
      </c>
      <c r="N69" s="247">
        <v>9</v>
      </c>
      <c r="O69" s="247">
        <v>1</v>
      </c>
      <c r="P69" s="247">
        <v>2</v>
      </c>
      <c r="Q69" s="241">
        <v>547</v>
      </c>
      <c r="R69" s="178">
        <v>50.82</v>
      </c>
      <c r="S69" s="243">
        <v>555</v>
      </c>
      <c r="T69" s="180">
        <v>51.56</v>
      </c>
      <c r="U69" s="108"/>
      <c r="V69" s="108"/>
      <c r="W69" s="247">
        <v>0</v>
      </c>
      <c r="X69" s="247">
        <v>1</v>
      </c>
      <c r="Y69" s="108"/>
      <c r="Z69" s="108"/>
      <c r="AA69" s="108"/>
      <c r="AB69" s="108"/>
      <c r="AC69" s="108"/>
      <c r="AD69" s="108"/>
      <c r="AE69" s="108"/>
      <c r="AF69" s="108"/>
      <c r="AG69" s="108"/>
      <c r="AH69" s="108"/>
      <c r="AI69" s="108"/>
      <c r="AJ69" s="108"/>
      <c r="AK69" s="108"/>
      <c r="AL69" s="108"/>
      <c r="AM69" s="108"/>
      <c r="AN69" s="108"/>
      <c r="AO69" s="108"/>
      <c r="AP69" s="108"/>
      <c r="AQ69" s="111"/>
      <c r="AR69" s="108"/>
      <c r="AS69" s="108"/>
      <c r="AT69" s="111"/>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247" t="s">
        <v>663</v>
      </c>
      <c r="BS69" s="247"/>
    </row>
    <row r="70" spans="1:71" x14ac:dyDescent="0.2">
      <c r="A70" s="110" t="s">
        <v>100</v>
      </c>
      <c r="B70" s="110" t="s">
        <v>657</v>
      </c>
      <c r="C70" s="108"/>
      <c r="D70" s="108"/>
      <c r="E70" s="111" t="s">
        <v>19</v>
      </c>
      <c r="F70" s="111" t="s">
        <v>665</v>
      </c>
      <c r="G70" s="108"/>
      <c r="H70" s="108"/>
      <c r="I70" s="111" t="s">
        <v>759</v>
      </c>
      <c r="J70" s="111"/>
      <c r="K70" s="247"/>
      <c r="L70" s="6" t="s">
        <v>762</v>
      </c>
      <c r="M70" s="247">
        <v>3</v>
      </c>
      <c r="N70" s="247">
        <v>9</v>
      </c>
      <c r="O70" s="247">
        <v>2</v>
      </c>
      <c r="P70" s="247">
        <v>4</v>
      </c>
      <c r="Q70" s="241">
        <v>762</v>
      </c>
      <c r="R70" s="178">
        <v>70.790000000000006</v>
      </c>
      <c r="S70" s="243">
        <v>773</v>
      </c>
      <c r="T70" s="180">
        <v>71.81</v>
      </c>
      <c r="U70" s="108"/>
      <c r="V70" s="108"/>
      <c r="W70" s="247">
        <v>0</v>
      </c>
      <c r="X70" s="247">
        <v>1</v>
      </c>
      <c r="Y70" s="108"/>
      <c r="Z70" s="108"/>
      <c r="AA70" s="108"/>
      <c r="AB70" s="108"/>
      <c r="AC70" s="108"/>
      <c r="AD70" s="108"/>
      <c r="AE70" s="108"/>
      <c r="AF70" s="108"/>
      <c r="AG70" s="108"/>
      <c r="AH70" s="108"/>
      <c r="AI70" s="108"/>
      <c r="AJ70" s="108"/>
      <c r="AK70" s="108"/>
      <c r="AL70" s="108"/>
      <c r="AM70" s="108"/>
      <c r="AN70" s="108"/>
      <c r="AO70" s="108"/>
      <c r="AP70" s="108"/>
      <c r="AQ70" s="111"/>
      <c r="AR70" s="108"/>
      <c r="AS70" s="108"/>
      <c r="AT70" s="111"/>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247" t="s">
        <v>663</v>
      </c>
      <c r="BS70" s="247"/>
    </row>
    <row r="71" spans="1:71" x14ac:dyDescent="0.2">
      <c r="A71" s="110" t="s">
        <v>101</v>
      </c>
      <c r="B71" s="110" t="s">
        <v>657</v>
      </c>
      <c r="C71" s="108"/>
      <c r="D71" s="108"/>
      <c r="E71" s="111" t="s">
        <v>14</v>
      </c>
      <c r="F71" s="245">
        <v>241</v>
      </c>
      <c r="G71" s="108"/>
      <c r="H71" s="108"/>
      <c r="I71" s="108" t="s">
        <v>659</v>
      </c>
      <c r="J71" s="111"/>
      <c r="K71" s="247">
        <f>_xlfn.XLOOKUP($F71,'Standard HT Database'!$B$5:$B$172,'Standard HT Database'!C$5:C$172)</f>
        <v>2</v>
      </c>
      <c r="M71" s="108"/>
      <c r="N71" s="108"/>
      <c r="O71" s="247">
        <f>_xlfn.XLOOKUP($F71,'Standard HT Database'!$B$5:$B$172,'Standard HT Database'!D$5:D$172)</f>
        <v>2</v>
      </c>
      <c r="P71" s="247">
        <f>_xlfn.XLOOKUP($F71,'Standard HT Database'!$B$5:$B$172,'Standard HT Database'!E$5:E$172)</f>
        <v>4</v>
      </c>
      <c r="Q71" s="241">
        <f>_xlfn.XLOOKUP($F71,'Standard HT Database'!$B$5:$B$172,'Standard HT Database'!O$5:O$172)</f>
        <v>864</v>
      </c>
      <c r="R71" s="178">
        <f>_xlfn.XLOOKUP($F71,'Standard HT Database'!$B$5:$B$172,'Standard HT Database'!N$5:N$172)</f>
        <v>80.31</v>
      </c>
      <c r="S71" s="243">
        <f>_xlfn.XLOOKUP($F71,'Standard HT Database'!$B$5:$B$172,'Standard HT Database'!M$5:M$172)</f>
        <v>878.66</v>
      </c>
      <c r="T71" s="180">
        <f>_xlfn.XLOOKUP($F71,'Standard HT Database'!$B$5:$B$172,'Standard HT Database'!L$5:L$172)</f>
        <v>81.63</v>
      </c>
      <c r="U71" s="108"/>
      <c r="V71" s="108"/>
      <c r="W71" s="247">
        <v>0</v>
      </c>
      <c r="X71" s="247">
        <v>2</v>
      </c>
      <c r="Y71" s="108"/>
      <c r="Z71" s="108"/>
      <c r="AA71" s="108"/>
      <c r="AB71" s="108"/>
      <c r="AC71" s="108"/>
      <c r="AD71" s="108"/>
      <c r="AE71" s="108"/>
      <c r="AF71" s="108"/>
      <c r="AG71" s="108"/>
      <c r="AH71" s="108"/>
      <c r="AI71" s="108"/>
      <c r="AJ71" s="108"/>
      <c r="AK71" s="108"/>
      <c r="AL71" s="108"/>
      <c r="AM71" s="108"/>
      <c r="AN71" s="108"/>
      <c r="AO71" s="108"/>
      <c r="AP71" s="108"/>
      <c r="AQ71" s="111"/>
      <c r="AR71" s="108"/>
      <c r="AS71" s="108"/>
      <c r="AT71" s="111"/>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6" t="s">
        <v>663</v>
      </c>
      <c r="BS71" s="251" t="s">
        <v>664</v>
      </c>
    </row>
    <row r="72" spans="1:71" x14ac:dyDescent="0.2">
      <c r="A72" s="110" t="s">
        <v>102</v>
      </c>
      <c r="B72" s="110" t="s">
        <v>657</v>
      </c>
      <c r="C72" s="108"/>
      <c r="D72" s="108"/>
      <c r="E72" s="111" t="s">
        <v>14</v>
      </c>
      <c r="F72" s="245">
        <v>241</v>
      </c>
      <c r="G72" s="108"/>
      <c r="H72" s="108"/>
      <c r="I72" s="108" t="s">
        <v>659</v>
      </c>
      <c r="J72" s="111"/>
      <c r="K72" s="247">
        <f>_xlfn.XLOOKUP($F72,'Standard HT Database'!$B$5:$B$172,'Standard HT Database'!C$5:C$172)</f>
        <v>2</v>
      </c>
      <c r="L72" s="108"/>
      <c r="M72" s="108"/>
      <c r="N72" s="108"/>
      <c r="O72" s="247">
        <f>_xlfn.XLOOKUP($F72,'Standard HT Database'!$B$5:$B$172,'Standard HT Database'!D$5:D$172)</f>
        <v>2</v>
      </c>
      <c r="P72" s="247">
        <f>_xlfn.XLOOKUP($F72,'Standard HT Database'!$B$5:$B$172,'Standard HT Database'!E$5:E$172)</f>
        <v>4</v>
      </c>
      <c r="Q72" s="241">
        <f>_xlfn.XLOOKUP($F72,'Standard HT Database'!$B$5:$B$172,'Standard HT Database'!O$5:O$172)</f>
        <v>864</v>
      </c>
      <c r="R72" s="178">
        <f>_xlfn.XLOOKUP($F72,'Standard HT Database'!$B$5:$B$172,'Standard HT Database'!N$5:N$172)</f>
        <v>80.31</v>
      </c>
      <c r="S72" s="243">
        <f>_xlfn.XLOOKUP($F72,'Standard HT Database'!$B$5:$B$172,'Standard HT Database'!M$5:M$172)</f>
        <v>878.66</v>
      </c>
      <c r="T72" s="180">
        <f>_xlfn.XLOOKUP($F72,'Standard HT Database'!$B$5:$B$172,'Standard HT Database'!L$5:L$172)</f>
        <v>81.63</v>
      </c>
      <c r="U72" s="108"/>
      <c r="V72" s="108"/>
      <c r="W72" s="247">
        <v>0</v>
      </c>
      <c r="X72" s="247">
        <v>2</v>
      </c>
      <c r="Y72" s="108"/>
      <c r="Z72" s="108"/>
      <c r="AA72" s="108"/>
      <c r="AB72" s="108"/>
      <c r="AC72" s="108"/>
      <c r="AD72" s="108"/>
      <c r="AE72" s="108"/>
      <c r="AF72" s="108"/>
      <c r="AG72" s="108"/>
      <c r="AH72" s="108"/>
      <c r="AI72" s="108"/>
      <c r="AJ72" s="108"/>
      <c r="AK72" s="108"/>
      <c r="AL72" s="108"/>
      <c r="AM72" s="108"/>
      <c r="AN72" s="108"/>
      <c r="AO72" s="108"/>
      <c r="AP72" s="108"/>
      <c r="AQ72" s="111"/>
      <c r="AR72" s="108"/>
      <c r="AS72" s="108"/>
      <c r="AT72" s="111"/>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6" t="s">
        <v>663</v>
      </c>
      <c r="BS72" s="251" t="s">
        <v>664</v>
      </c>
    </row>
    <row r="73" spans="1:71" x14ac:dyDescent="0.2">
      <c r="A73" s="110" t="s">
        <v>103</v>
      </c>
      <c r="B73" s="110" t="s">
        <v>657</v>
      </c>
      <c r="C73" s="108"/>
      <c r="D73" s="108"/>
      <c r="E73" s="111" t="s">
        <v>14</v>
      </c>
      <c r="F73" s="245">
        <v>354</v>
      </c>
      <c r="G73" s="108"/>
      <c r="H73" s="108"/>
      <c r="I73" s="108" t="s">
        <v>17</v>
      </c>
      <c r="J73" s="111"/>
      <c r="K73" s="247">
        <f>_xlfn.XLOOKUP($F73,'Standard HT Database'!$B$5:$B$172,'Standard HT Database'!C$5:C$172)</f>
        <v>2</v>
      </c>
      <c r="L73" s="108"/>
      <c r="M73" s="108"/>
      <c r="N73" s="108"/>
      <c r="O73" s="247">
        <f>_xlfn.XLOOKUP($F73,'Standard HT Database'!$B$5:$B$172,'Standard HT Database'!D$5:D$172)</f>
        <v>3</v>
      </c>
      <c r="P73" s="247">
        <f>_xlfn.XLOOKUP($F73,'Standard HT Database'!$B$5:$B$172,'Standard HT Database'!E$5:E$172)</f>
        <v>5</v>
      </c>
      <c r="Q73" s="241">
        <f>_xlfn.XLOOKUP($F73,'Standard HT Database'!$B$5:$B$172,'Standard HT Database'!O$5:O$172)</f>
        <v>1172</v>
      </c>
      <c r="R73" s="178">
        <f>_xlfn.XLOOKUP($F73,'Standard HT Database'!$B$5:$B$172,'Standard HT Database'!N$5:N$172)</f>
        <v>108.87</v>
      </c>
      <c r="S73" s="243">
        <f>_xlfn.XLOOKUP($F73,'Standard HT Database'!$B$5:$B$172,'Standard HT Database'!M$5:M$172)</f>
        <v>1188.3900000000001</v>
      </c>
      <c r="T73" s="180">
        <f>_xlfn.XLOOKUP($F73,'Standard HT Database'!$B$5:$B$172,'Standard HT Database'!L$5:L$172)</f>
        <v>110.4</v>
      </c>
      <c r="U73" s="108"/>
      <c r="V73" s="108"/>
      <c r="W73" s="247">
        <v>0</v>
      </c>
      <c r="X73" s="247">
        <v>2</v>
      </c>
      <c r="Y73" s="108"/>
      <c r="Z73" s="108"/>
      <c r="AA73" s="108"/>
      <c r="AB73" s="108"/>
      <c r="AC73" s="108"/>
      <c r="AD73" s="108"/>
      <c r="AE73" s="108"/>
      <c r="AF73" s="108"/>
      <c r="AG73" s="108"/>
      <c r="AH73" s="108"/>
      <c r="AI73" s="108"/>
      <c r="AJ73" s="108"/>
      <c r="AK73" s="108"/>
      <c r="AL73" s="108"/>
      <c r="AM73" s="108"/>
      <c r="AN73" s="108"/>
      <c r="AO73" s="108"/>
      <c r="AP73" s="108"/>
      <c r="AQ73" s="111"/>
      <c r="AR73" s="108"/>
      <c r="AS73" s="108"/>
      <c r="AT73" s="111"/>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6" t="s">
        <v>663</v>
      </c>
      <c r="BS73" s="251" t="s">
        <v>664</v>
      </c>
    </row>
    <row r="74" spans="1:71" x14ac:dyDescent="0.2">
      <c r="A74" s="110" t="s">
        <v>104</v>
      </c>
      <c r="B74" s="110" t="s">
        <v>657</v>
      </c>
      <c r="C74" s="108"/>
      <c r="D74" s="108"/>
      <c r="E74" s="111" t="s">
        <v>14</v>
      </c>
      <c r="F74" s="245">
        <v>461</v>
      </c>
      <c r="G74" s="108"/>
      <c r="H74" s="108"/>
      <c r="I74" s="108" t="s">
        <v>17</v>
      </c>
      <c r="J74" s="111"/>
      <c r="K74" s="247">
        <f>_xlfn.XLOOKUP($F74,'Standard HT Database'!$B$5:$B$172,'Standard HT Database'!C$5:C$172)</f>
        <v>2</v>
      </c>
      <c r="L74" s="108"/>
      <c r="M74" s="108"/>
      <c r="N74" s="108"/>
      <c r="O74" s="247">
        <f>_xlfn.XLOOKUP($F74,'Standard HT Database'!$B$5:$B$172,'Standard HT Database'!D$5:D$172)</f>
        <v>4</v>
      </c>
      <c r="P74" s="247">
        <f>_xlfn.XLOOKUP($F74,'Standard HT Database'!$B$5:$B$172,'Standard HT Database'!E$5:E$172)</f>
        <v>6</v>
      </c>
      <c r="Q74" s="241">
        <f>_xlfn.XLOOKUP($F74,'Standard HT Database'!$B$5:$B$172,'Standard HT Database'!O$5:O$172)</f>
        <v>1297</v>
      </c>
      <c r="R74" s="178">
        <f>_xlfn.XLOOKUP($F74,'Standard HT Database'!$B$5:$B$172,'Standard HT Database'!N$5:N$172)</f>
        <v>120.46</v>
      </c>
      <c r="S74" s="243">
        <f>_xlfn.XLOOKUP($F74,'Standard HT Database'!$B$5:$B$172,'Standard HT Database'!M$5:M$172)</f>
        <v>1313.98</v>
      </c>
      <c r="T74" s="180">
        <f>_xlfn.XLOOKUP($F74,'Standard HT Database'!$B$5:$B$172,'Standard HT Database'!L$5:L$172)</f>
        <v>122.07</v>
      </c>
      <c r="U74" s="108"/>
      <c r="V74" s="108"/>
      <c r="W74" s="247">
        <v>1</v>
      </c>
      <c r="X74" s="247">
        <v>2</v>
      </c>
      <c r="Y74" s="108"/>
      <c r="Z74" s="108"/>
      <c r="AA74" s="108"/>
      <c r="AB74" s="108"/>
      <c r="AC74" s="108"/>
      <c r="AD74" s="108"/>
      <c r="AE74" s="108"/>
      <c r="AF74" s="108"/>
      <c r="AG74" s="108"/>
      <c r="AH74" s="108"/>
      <c r="AI74" s="108"/>
      <c r="AJ74" s="108"/>
      <c r="AK74" s="108"/>
      <c r="AL74" s="108"/>
      <c r="AM74" s="108"/>
      <c r="AN74" s="108"/>
      <c r="AO74" s="108"/>
      <c r="AP74" s="108"/>
      <c r="AQ74" s="111"/>
      <c r="AR74" s="108"/>
      <c r="AS74" s="108"/>
      <c r="AT74" s="111"/>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6" t="s">
        <v>663</v>
      </c>
      <c r="BS74" s="251" t="s">
        <v>664</v>
      </c>
    </row>
    <row r="75" spans="1:71" x14ac:dyDescent="0.2">
      <c r="A75" s="110" t="s">
        <v>105</v>
      </c>
      <c r="B75" s="110" t="s">
        <v>657</v>
      </c>
      <c r="C75" s="108"/>
      <c r="D75" s="108"/>
      <c r="E75" s="111" t="s">
        <v>14</v>
      </c>
      <c r="F75" s="245">
        <v>354</v>
      </c>
      <c r="G75" s="108"/>
      <c r="H75" s="108"/>
      <c r="I75" s="108" t="s">
        <v>17</v>
      </c>
      <c r="J75" s="111"/>
      <c r="K75" s="247">
        <f>_xlfn.XLOOKUP($F75,'Standard HT Database'!$B$5:$B$172,'Standard HT Database'!C$5:C$172)</f>
        <v>2</v>
      </c>
      <c r="L75" s="108"/>
      <c r="M75" s="108"/>
      <c r="N75" s="108"/>
      <c r="O75" s="247">
        <f>_xlfn.XLOOKUP($F75,'Standard HT Database'!$B$5:$B$172,'Standard HT Database'!D$5:D$172)</f>
        <v>3</v>
      </c>
      <c r="P75" s="247">
        <f>_xlfn.XLOOKUP($F75,'Standard HT Database'!$B$5:$B$172,'Standard HT Database'!E$5:E$172)</f>
        <v>5</v>
      </c>
      <c r="Q75" s="241">
        <f>_xlfn.XLOOKUP($F75,'Standard HT Database'!$B$5:$B$172,'Standard HT Database'!O$5:O$172)</f>
        <v>1172</v>
      </c>
      <c r="R75" s="178">
        <f>_xlfn.XLOOKUP($F75,'Standard HT Database'!$B$5:$B$172,'Standard HT Database'!N$5:N$172)</f>
        <v>108.87</v>
      </c>
      <c r="S75" s="243">
        <f>_xlfn.XLOOKUP($F75,'Standard HT Database'!$B$5:$B$172,'Standard HT Database'!M$5:M$172)</f>
        <v>1188.3900000000001</v>
      </c>
      <c r="T75" s="180">
        <f>_xlfn.XLOOKUP($F75,'Standard HT Database'!$B$5:$B$172,'Standard HT Database'!L$5:L$172)</f>
        <v>110.4</v>
      </c>
      <c r="U75" s="108"/>
      <c r="V75" s="108"/>
      <c r="W75" s="247">
        <v>0</v>
      </c>
      <c r="X75" s="247">
        <v>2</v>
      </c>
      <c r="Y75" s="108"/>
      <c r="Z75" s="108"/>
      <c r="AA75" s="108"/>
      <c r="AB75" s="108"/>
      <c r="AC75" s="108"/>
      <c r="AD75" s="108"/>
      <c r="AE75" s="108"/>
      <c r="AF75" s="108"/>
      <c r="AG75" s="108"/>
      <c r="AH75" s="108"/>
      <c r="AI75" s="108"/>
      <c r="AJ75" s="108"/>
      <c r="AK75" s="108"/>
      <c r="AL75" s="108"/>
      <c r="AM75" s="108"/>
      <c r="AN75" s="108"/>
      <c r="AO75" s="108"/>
      <c r="AP75" s="108"/>
      <c r="AQ75" s="111"/>
      <c r="AR75" s="108"/>
      <c r="AS75" s="108"/>
      <c r="AT75" s="111"/>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6" t="s">
        <v>663</v>
      </c>
      <c r="BS75" s="251" t="s">
        <v>664</v>
      </c>
    </row>
    <row r="76" spans="1:71" x14ac:dyDescent="0.2">
      <c r="A76" s="110" t="s">
        <v>106</v>
      </c>
      <c r="B76" s="110" t="s">
        <v>657</v>
      </c>
      <c r="C76" s="108"/>
      <c r="D76" s="108"/>
      <c r="E76" s="111" t="s">
        <v>14</v>
      </c>
      <c r="F76" s="245">
        <v>364</v>
      </c>
      <c r="G76" s="108"/>
      <c r="H76" s="108"/>
      <c r="I76" s="108" t="s">
        <v>17</v>
      </c>
      <c r="J76" s="111"/>
      <c r="K76" s="247">
        <f>_xlfn.XLOOKUP($F76,'Standard HT Database'!$B$5:$B$172,'Standard HT Database'!C$5:C$172)</f>
        <v>2</v>
      </c>
      <c r="L76" s="108"/>
      <c r="M76" s="108"/>
      <c r="N76" s="108"/>
      <c r="O76" s="247">
        <f>_xlfn.XLOOKUP($F76,'Standard HT Database'!$B$5:$B$172,'Standard HT Database'!D$5:D$172)</f>
        <v>3</v>
      </c>
      <c r="P76" s="247">
        <f>_xlfn.XLOOKUP($F76,'Standard HT Database'!$B$5:$B$172,'Standard HT Database'!E$5:E$172)</f>
        <v>6</v>
      </c>
      <c r="Q76" s="241">
        <f>_xlfn.XLOOKUP($F76,'Standard HT Database'!$B$5:$B$172,'Standard HT Database'!O$5:O$172)</f>
        <v>1184</v>
      </c>
      <c r="R76" s="178">
        <f>_xlfn.XLOOKUP($F76,'Standard HT Database'!$B$5:$B$172,'Standard HT Database'!N$5:N$172)</f>
        <v>109.99</v>
      </c>
      <c r="S76" s="243">
        <f>_xlfn.XLOOKUP($F76,'Standard HT Database'!$B$5:$B$172,'Standard HT Database'!M$5:M$172)</f>
        <v>1200.51</v>
      </c>
      <c r="T76" s="180">
        <f>_xlfn.XLOOKUP($F76,'Standard HT Database'!$B$5:$B$172,'Standard HT Database'!L$5:L$172)</f>
        <v>111.53</v>
      </c>
      <c r="U76" s="108"/>
      <c r="V76" s="108"/>
      <c r="W76" s="247">
        <v>1</v>
      </c>
      <c r="X76" s="247">
        <v>1</v>
      </c>
      <c r="Y76" s="108"/>
      <c r="Z76" s="108"/>
      <c r="AA76" s="108"/>
      <c r="AB76" s="108"/>
      <c r="AC76" s="108"/>
      <c r="AD76" s="108"/>
      <c r="AE76" s="108"/>
      <c r="AF76" s="108"/>
      <c r="AG76" s="108"/>
      <c r="AH76" s="108"/>
      <c r="AI76" s="108"/>
      <c r="AJ76" s="108"/>
      <c r="AK76" s="108"/>
      <c r="AL76" s="108"/>
      <c r="AM76" s="108"/>
      <c r="AN76" s="108"/>
      <c r="AO76" s="108"/>
      <c r="AP76" s="108"/>
      <c r="AQ76" s="111"/>
      <c r="AR76" s="108"/>
      <c r="AS76" s="108"/>
      <c r="AT76" s="111"/>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6" t="s">
        <v>663</v>
      </c>
      <c r="BS76" s="251" t="s">
        <v>664</v>
      </c>
    </row>
    <row r="77" spans="1:71" x14ac:dyDescent="0.2">
      <c r="A77" s="110" t="s">
        <v>107</v>
      </c>
      <c r="B77" s="110" t="s">
        <v>657</v>
      </c>
      <c r="C77" s="108"/>
      <c r="D77" s="108"/>
      <c r="E77" s="111" t="s">
        <v>14</v>
      </c>
      <c r="F77" s="245">
        <v>241</v>
      </c>
      <c r="G77" s="108"/>
      <c r="H77" s="108"/>
      <c r="I77" s="108" t="s">
        <v>659</v>
      </c>
      <c r="J77" s="111"/>
      <c r="K77" s="247">
        <f>_xlfn.XLOOKUP($F77,'Standard HT Database'!$B$5:$B$172,'Standard HT Database'!C$5:C$172)</f>
        <v>2</v>
      </c>
      <c r="L77" s="108"/>
      <c r="M77" s="108"/>
      <c r="N77" s="108"/>
      <c r="O77" s="247">
        <f>_xlfn.XLOOKUP($F77,'Standard HT Database'!$B$5:$B$172,'Standard HT Database'!D$5:D$172)</f>
        <v>2</v>
      </c>
      <c r="P77" s="247">
        <f>_xlfn.XLOOKUP($F77,'Standard HT Database'!$B$5:$B$172,'Standard HT Database'!E$5:E$172)</f>
        <v>4</v>
      </c>
      <c r="Q77" s="241">
        <f>_xlfn.XLOOKUP($F77,'Standard HT Database'!$B$5:$B$172,'Standard HT Database'!O$5:O$172)</f>
        <v>864</v>
      </c>
      <c r="R77" s="178">
        <f>_xlfn.XLOOKUP($F77,'Standard HT Database'!$B$5:$B$172,'Standard HT Database'!N$5:N$172)</f>
        <v>80.31</v>
      </c>
      <c r="S77" s="243">
        <f>_xlfn.XLOOKUP($F77,'Standard HT Database'!$B$5:$B$172,'Standard HT Database'!M$5:M$172)</f>
        <v>878.66</v>
      </c>
      <c r="T77" s="180">
        <f>_xlfn.XLOOKUP($F77,'Standard HT Database'!$B$5:$B$172,'Standard HT Database'!L$5:L$172)</f>
        <v>81.63</v>
      </c>
      <c r="U77" s="108"/>
      <c r="V77" s="108"/>
      <c r="W77" s="247">
        <v>0</v>
      </c>
      <c r="X77" s="247">
        <v>2</v>
      </c>
      <c r="Y77" s="108"/>
      <c r="Z77" s="108"/>
      <c r="AA77" s="108"/>
      <c r="AB77" s="108"/>
      <c r="AC77" s="108"/>
      <c r="AD77" s="108"/>
      <c r="AE77" s="108"/>
      <c r="AF77" s="108"/>
      <c r="AG77" s="108"/>
      <c r="AH77" s="108"/>
      <c r="AI77" s="108"/>
      <c r="AJ77" s="108"/>
      <c r="AK77" s="108"/>
      <c r="AL77" s="108"/>
      <c r="AM77" s="108"/>
      <c r="AN77" s="108"/>
      <c r="AO77" s="108"/>
      <c r="AP77" s="108"/>
      <c r="AQ77" s="111"/>
      <c r="AR77" s="108"/>
      <c r="AS77" s="108"/>
      <c r="AT77" s="111"/>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6" t="s">
        <v>663</v>
      </c>
      <c r="BS77" s="251" t="s">
        <v>664</v>
      </c>
    </row>
    <row r="78" spans="1:71" x14ac:dyDescent="0.2">
      <c r="A78" s="110" t="s">
        <v>108</v>
      </c>
      <c r="B78" s="110" t="s">
        <v>657</v>
      </c>
      <c r="C78" s="108"/>
      <c r="D78" s="108"/>
      <c r="E78" s="111" t="s">
        <v>14</v>
      </c>
      <c r="F78" s="245">
        <v>241</v>
      </c>
      <c r="G78" s="108"/>
      <c r="H78" s="108"/>
      <c r="I78" s="108" t="s">
        <v>659</v>
      </c>
      <c r="J78" s="111"/>
      <c r="K78" s="247">
        <f>_xlfn.XLOOKUP($F78,'Standard HT Database'!$B$5:$B$172,'Standard HT Database'!C$5:C$172)</f>
        <v>2</v>
      </c>
      <c r="L78" s="108"/>
      <c r="M78" s="108"/>
      <c r="N78" s="108"/>
      <c r="O78" s="247">
        <f>_xlfn.XLOOKUP($F78,'Standard HT Database'!$B$5:$B$172,'Standard HT Database'!D$5:D$172)</f>
        <v>2</v>
      </c>
      <c r="P78" s="247">
        <f>_xlfn.XLOOKUP($F78,'Standard HT Database'!$B$5:$B$172,'Standard HT Database'!E$5:E$172)</f>
        <v>4</v>
      </c>
      <c r="Q78" s="241">
        <f>_xlfn.XLOOKUP($F78,'Standard HT Database'!$B$5:$B$172,'Standard HT Database'!O$5:O$172)</f>
        <v>864</v>
      </c>
      <c r="R78" s="178">
        <f>_xlfn.XLOOKUP($F78,'Standard HT Database'!$B$5:$B$172,'Standard HT Database'!N$5:N$172)</f>
        <v>80.31</v>
      </c>
      <c r="S78" s="243">
        <f>_xlfn.XLOOKUP($F78,'Standard HT Database'!$B$5:$B$172,'Standard HT Database'!M$5:M$172)</f>
        <v>878.66</v>
      </c>
      <c r="T78" s="180">
        <f>_xlfn.XLOOKUP($F78,'Standard HT Database'!$B$5:$B$172,'Standard HT Database'!L$5:L$172)</f>
        <v>81.63</v>
      </c>
      <c r="U78" s="108"/>
      <c r="V78" s="108"/>
      <c r="W78" s="247">
        <v>0</v>
      </c>
      <c r="X78" s="247">
        <v>2</v>
      </c>
      <c r="Y78" s="108"/>
      <c r="Z78" s="108"/>
      <c r="AA78" s="108"/>
      <c r="AB78" s="108"/>
      <c r="AC78" s="108"/>
      <c r="AD78" s="108"/>
      <c r="AE78" s="108"/>
      <c r="AF78" s="108"/>
      <c r="AG78" s="108"/>
      <c r="AH78" s="108"/>
      <c r="AI78" s="108"/>
      <c r="AJ78" s="108"/>
      <c r="AK78" s="108"/>
      <c r="AL78" s="108"/>
      <c r="AM78" s="108"/>
      <c r="AN78" s="108"/>
      <c r="AO78" s="108"/>
      <c r="AP78" s="108"/>
      <c r="AQ78" s="111"/>
      <c r="AR78" s="108"/>
      <c r="AS78" s="108"/>
      <c r="AT78" s="111"/>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6" t="s">
        <v>663</v>
      </c>
      <c r="BS78" s="251" t="s">
        <v>664</v>
      </c>
    </row>
    <row r="79" spans="1:71" x14ac:dyDescent="0.2">
      <c r="A79" s="110" t="s">
        <v>109</v>
      </c>
      <c r="B79" s="110" t="s">
        <v>657</v>
      </c>
      <c r="C79" s="108"/>
      <c r="D79" s="108"/>
      <c r="E79" s="111" t="s">
        <v>19</v>
      </c>
      <c r="F79" s="111" t="s">
        <v>666</v>
      </c>
      <c r="G79" s="108"/>
      <c r="H79" s="108"/>
      <c r="I79" s="111" t="s">
        <v>759</v>
      </c>
      <c r="J79" s="111"/>
      <c r="K79" s="247"/>
      <c r="L79" s="6" t="s">
        <v>760</v>
      </c>
      <c r="M79" s="247">
        <v>3</v>
      </c>
      <c r="N79" s="247">
        <v>9</v>
      </c>
      <c r="O79" s="247">
        <v>2</v>
      </c>
      <c r="P79" s="247">
        <v>4</v>
      </c>
      <c r="Q79" s="241">
        <v>763</v>
      </c>
      <c r="R79" s="178">
        <v>70.88</v>
      </c>
      <c r="S79" s="243">
        <v>773</v>
      </c>
      <c r="T79" s="180">
        <v>71.81</v>
      </c>
      <c r="U79" s="108"/>
      <c r="V79" s="108"/>
      <c r="W79" s="247">
        <v>0</v>
      </c>
      <c r="X79" s="247">
        <v>1</v>
      </c>
      <c r="Y79" s="108"/>
      <c r="Z79" s="108"/>
      <c r="AA79" s="108"/>
      <c r="AB79" s="108"/>
      <c r="AC79" s="108"/>
      <c r="AD79" s="108"/>
      <c r="AE79" s="108"/>
      <c r="AF79" s="108"/>
      <c r="AG79" s="108"/>
      <c r="AH79" s="108"/>
      <c r="AI79" s="108"/>
      <c r="AJ79" s="108"/>
      <c r="AK79" s="108"/>
      <c r="AL79" s="108"/>
      <c r="AM79" s="108"/>
      <c r="AN79" s="108"/>
      <c r="AO79" s="108"/>
      <c r="AP79" s="108"/>
      <c r="AQ79" s="111"/>
      <c r="AR79" s="108"/>
      <c r="AS79" s="108"/>
      <c r="AT79" s="111"/>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6" t="s">
        <v>663</v>
      </c>
      <c r="BS79" s="108"/>
    </row>
    <row r="80" spans="1:71" x14ac:dyDescent="0.2">
      <c r="A80" s="110" t="s">
        <v>110</v>
      </c>
      <c r="B80" s="110" t="s">
        <v>657</v>
      </c>
      <c r="C80" s="108"/>
      <c r="D80" s="108"/>
      <c r="E80" s="111" t="s">
        <v>19</v>
      </c>
      <c r="F80" s="111" t="s">
        <v>666</v>
      </c>
      <c r="G80" s="108"/>
      <c r="H80" s="108"/>
      <c r="I80" s="111" t="s">
        <v>759</v>
      </c>
      <c r="J80" s="111"/>
      <c r="K80" s="247"/>
      <c r="L80" s="6" t="s">
        <v>760</v>
      </c>
      <c r="M80" s="247">
        <v>3</v>
      </c>
      <c r="N80" s="247">
        <v>9</v>
      </c>
      <c r="O80" s="247">
        <v>2</v>
      </c>
      <c r="P80" s="247">
        <v>4</v>
      </c>
      <c r="Q80" s="241">
        <v>763</v>
      </c>
      <c r="R80" s="178">
        <v>70.88</v>
      </c>
      <c r="S80" s="243">
        <v>773</v>
      </c>
      <c r="T80" s="180">
        <v>71.81</v>
      </c>
      <c r="U80" s="108"/>
      <c r="V80" s="108"/>
      <c r="W80" s="247">
        <v>0</v>
      </c>
      <c r="X80" s="247">
        <v>1</v>
      </c>
      <c r="Y80" s="108"/>
      <c r="Z80" s="108"/>
      <c r="AA80" s="108"/>
      <c r="AB80" s="108"/>
      <c r="AC80" s="108"/>
      <c r="AD80" s="108"/>
      <c r="AE80" s="108"/>
      <c r="AF80" s="108"/>
      <c r="AG80" s="108"/>
      <c r="AH80" s="108"/>
      <c r="AI80" s="108"/>
      <c r="AJ80" s="108"/>
      <c r="AK80" s="108"/>
      <c r="AL80" s="108"/>
      <c r="AM80" s="108"/>
      <c r="AN80" s="108"/>
      <c r="AO80" s="108"/>
      <c r="AP80" s="108"/>
      <c r="AQ80" s="111"/>
      <c r="AR80" s="108"/>
      <c r="AS80" s="108"/>
      <c r="AT80" s="111"/>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6" t="s">
        <v>663</v>
      </c>
      <c r="BS80" s="108"/>
    </row>
    <row r="81" spans="1:71" x14ac:dyDescent="0.2">
      <c r="A81" s="110" t="s">
        <v>111</v>
      </c>
      <c r="B81" s="110" t="s">
        <v>657</v>
      </c>
      <c r="C81" s="108"/>
      <c r="D81" s="108"/>
      <c r="E81" s="111" t="s">
        <v>19</v>
      </c>
      <c r="F81" s="111" t="s">
        <v>666</v>
      </c>
      <c r="G81" s="108"/>
      <c r="H81" s="108"/>
      <c r="I81" s="111" t="s">
        <v>759</v>
      </c>
      <c r="J81" s="111"/>
      <c r="K81" s="247"/>
      <c r="L81" s="6" t="s">
        <v>760</v>
      </c>
      <c r="M81" s="247">
        <v>3</v>
      </c>
      <c r="N81" s="247">
        <v>9</v>
      </c>
      <c r="O81" s="247">
        <v>2</v>
      </c>
      <c r="P81" s="247">
        <v>4</v>
      </c>
      <c r="Q81" s="241">
        <v>763</v>
      </c>
      <c r="R81" s="178">
        <v>70.88</v>
      </c>
      <c r="S81" s="243">
        <v>773</v>
      </c>
      <c r="T81" s="180">
        <v>71.81</v>
      </c>
      <c r="U81" s="108"/>
      <c r="V81" s="108"/>
      <c r="W81" s="247">
        <v>0</v>
      </c>
      <c r="X81" s="247">
        <v>1</v>
      </c>
      <c r="Y81" s="108"/>
      <c r="Z81" s="108"/>
      <c r="AA81" s="108"/>
      <c r="AB81" s="108"/>
      <c r="AC81" s="108"/>
      <c r="AD81" s="108"/>
      <c r="AE81" s="108"/>
      <c r="AF81" s="108"/>
      <c r="AG81" s="108"/>
      <c r="AH81" s="108"/>
      <c r="AI81" s="108"/>
      <c r="AJ81" s="108"/>
      <c r="AK81" s="108"/>
      <c r="AL81" s="108"/>
      <c r="AM81" s="108"/>
      <c r="AN81" s="108"/>
      <c r="AO81" s="108"/>
      <c r="AP81" s="108"/>
      <c r="AQ81" s="111"/>
      <c r="AR81" s="108"/>
      <c r="AS81" s="108"/>
      <c r="AT81" s="111"/>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6" t="s">
        <v>663</v>
      </c>
      <c r="BS81" s="108"/>
    </row>
    <row r="82" spans="1:71" x14ac:dyDescent="0.2">
      <c r="A82" s="110" t="s">
        <v>112</v>
      </c>
      <c r="B82" s="110" t="s">
        <v>657</v>
      </c>
      <c r="C82" s="108"/>
      <c r="D82" s="108"/>
      <c r="E82" s="111" t="s">
        <v>19</v>
      </c>
      <c r="F82" s="111" t="s">
        <v>666</v>
      </c>
      <c r="G82" s="108"/>
      <c r="H82" s="108"/>
      <c r="I82" s="111" t="s">
        <v>759</v>
      </c>
      <c r="J82" s="111"/>
      <c r="K82" s="247"/>
      <c r="L82" s="6" t="s">
        <v>761</v>
      </c>
      <c r="M82" s="247">
        <v>3</v>
      </c>
      <c r="N82" s="247">
        <v>9</v>
      </c>
      <c r="O82" s="247">
        <v>2</v>
      </c>
      <c r="P82" s="247">
        <v>4</v>
      </c>
      <c r="Q82" s="241">
        <v>763</v>
      </c>
      <c r="R82" s="178">
        <v>70.88</v>
      </c>
      <c r="S82" s="243">
        <v>773</v>
      </c>
      <c r="T82" s="180">
        <v>71.81</v>
      </c>
      <c r="U82" s="108"/>
      <c r="V82" s="108"/>
      <c r="W82" s="247">
        <v>0</v>
      </c>
      <c r="X82" s="247">
        <v>1</v>
      </c>
      <c r="Y82" s="108"/>
      <c r="Z82" s="108"/>
      <c r="AA82" s="108"/>
      <c r="AB82" s="108"/>
      <c r="AC82" s="108"/>
      <c r="AD82" s="108"/>
      <c r="AE82" s="108"/>
      <c r="AF82" s="108"/>
      <c r="AG82" s="108"/>
      <c r="AH82" s="108"/>
      <c r="AI82" s="108"/>
      <c r="AJ82" s="108"/>
      <c r="AK82" s="108"/>
      <c r="AL82" s="108"/>
      <c r="AM82" s="108"/>
      <c r="AN82" s="108"/>
      <c r="AO82" s="108"/>
      <c r="AP82" s="108"/>
      <c r="AQ82" s="111"/>
      <c r="AR82" s="108"/>
      <c r="AS82" s="108"/>
      <c r="AT82" s="111"/>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6" t="s">
        <v>663</v>
      </c>
      <c r="BS82" s="108"/>
    </row>
    <row r="83" spans="1:71" x14ac:dyDescent="0.2">
      <c r="A83" s="110" t="s">
        <v>113</v>
      </c>
      <c r="B83" s="110" t="s">
        <v>657</v>
      </c>
      <c r="C83" s="108"/>
      <c r="D83" s="108"/>
      <c r="E83" s="111" t="s">
        <v>19</v>
      </c>
      <c r="F83" s="111" t="s">
        <v>666</v>
      </c>
      <c r="G83" s="108"/>
      <c r="H83" s="108"/>
      <c r="I83" s="111" t="s">
        <v>759</v>
      </c>
      <c r="J83" s="111"/>
      <c r="K83" s="247"/>
      <c r="L83" s="6" t="s">
        <v>761</v>
      </c>
      <c r="M83" s="247">
        <v>3</v>
      </c>
      <c r="N83" s="247">
        <v>9</v>
      </c>
      <c r="O83" s="247">
        <v>2</v>
      </c>
      <c r="P83" s="247">
        <v>4</v>
      </c>
      <c r="Q83" s="241">
        <v>763</v>
      </c>
      <c r="R83" s="178">
        <v>70.88</v>
      </c>
      <c r="S83" s="243">
        <v>773</v>
      </c>
      <c r="T83" s="180">
        <v>71.81</v>
      </c>
      <c r="U83" s="108"/>
      <c r="V83" s="108"/>
      <c r="W83" s="247">
        <v>0</v>
      </c>
      <c r="X83" s="247">
        <v>1</v>
      </c>
      <c r="Y83" s="108"/>
      <c r="Z83" s="108"/>
      <c r="AA83" s="108"/>
      <c r="AB83" s="108"/>
      <c r="AC83" s="108"/>
      <c r="AD83" s="108"/>
      <c r="AE83" s="108"/>
      <c r="AF83" s="108"/>
      <c r="AG83" s="108"/>
      <c r="AH83" s="108"/>
      <c r="AI83" s="108"/>
      <c r="AJ83" s="108"/>
      <c r="AK83" s="108"/>
      <c r="AL83" s="108"/>
      <c r="AM83" s="108"/>
      <c r="AN83" s="108"/>
      <c r="AO83" s="108"/>
      <c r="AP83" s="108"/>
      <c r="AQ83" s="111"/>
      <c r="AR83" s="108"/>
      <c r="AS83" s="108"/>
      <c r="AT83" s="111"/>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6" t="s">
        <v>663</v>
      </c>
      <c r="BS83" s="108"/>
    </row>
    <row r="84" spans="1:71" x14ac:dyDescent="0.2">
      <c r="A84" s="110" t="s">
        <v>114</v>
      </c>
      <c r="B84" s="110" t="s">
        <v>657</v>
      </c>
      <c r="C84" s="108"/>
      <c r="D84" s="108"/>
      <c r="E84" s="111" t="s">
        <v>19</v>
      </c>
      <c r="F84" s="111" t="s">
        <v>666</v>
      </c>
      <c r="G84" s="108"/>
      <c r="H84" s="108"/>
      <c r="I84" s="111" t="s">
        <v>759</v>
      </c>
      <c r="J84" s="111"/>
      <c r="K84" s="247"/>
      <c r="L84" s="6" t="s">
        <v>761</v>
      </c>
      <c r="M84" s="247">
        <v>3</v>
      </c>
      <c r="N84" s="247">
        <v>9</v>
      </c>
      <c r="O84" s="247">
        <v>2</v>
      </c>
      <c r="P84" s="247">
        <v>4</v>
      </c>
      <c r="Q84" s="241">
        <v>763</v>
      </c>
      <c r="R84" s="178">
        <v>70.88</v>
      </c>
      <c r="S84" s="243">
        <v>773</v>
      </c>
      <c r="T84" s="180">
        <v>71.81</v>
      </c>
      <c r="U84" s="108"/>
      <c r="V84" s="108"/>
      <c r="W84" s="247">
        <v>0</v>
      </c>
      <c r="X84" s="247">
        <v>1</v>
      </c>
      <c r="Y84" s="108"/>
      <c r="Z84" s="108"/>
      <c r="AA84" s="108"/>
      <c r="AB84" s="108"/>
      <c r="AC84" s="108"/>
      <c r="AD84" s="108"/>
      <c r="AE84" s="108"/>
      <c r="AF84" s="108"/>
      <c r="AG84" s="108"/>
      <c r="AH84" s="108"/>
      <c r="AI84" s="108"/>
      <c r="AJ84" s="108"/>
      <c r="AK84" s="108"/>
      <c r="AL84" s="108"/>
      <c r="AM84" s="108"/>
      <c r="AN84" s="108"/>
      <c r="AO84" s="108"/>
      <c r="AP84" s="108"/>
      <c r="AQ84" s="111"/>
      <c r="AR84" s="108"/>
      <c r="AS84" s="108"/>
      <c r="AT84" s="111"/>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6" t="s">
        <v>663</v>
      </c>
      <c r="BS84" s="108"/>
    </row>
    <row r="85" spans="1:71" x14ac:dyDescent="0.2">
      <c r="A85" s="110" t="s">
        <v>115</v>
      </c>
      <c r="B85" s="110" t="s">
        <v>657</v>
      </c>
      <c r="C85" s="108"/>
      <c r="D85" s="108"/>
      <c r="E85" s="111" t="s">
        <v>19</v>
      </c>
      <c r="F85" s="111" t="s">
        <v>666</v>
      </c>
      <c r="G85" s="108"/>
      <c r="H85" s="108"/>
      <c r="I85" s="111" t="s">
        <v>759</v>
      </c>
      <c r="J85" s="111"/>
      <c r="K85" s="247"/>
      <c r="L85" s="6" t="s">
        <v>762</v>
      </c>
      <c r="M85" s="247">
        <v>3</v>
      </c>
      <c r="N85" s="247">
        <v>9</v>
      </c>
      <c r="O85" s="247">
        <v>2</v>
      </c>
      <c r="P85" s="247">
        <v>4</v>
      </c>
      <c r="Q85" s="241">
        <v>763</v>
      </c>
      <c r="R85" s="178">
        <v>70.88</v>
      </c>
      <c r="S85" s="243">
        <v>773</v>
      </c>
      <c r="T85" s="180">
        <v>71.81</v>
      </c>
      <c r="U85" s="108"/>
      <c r="V85" s="108"/>
      <c r="W85" s="247">
        <v>0</v>
      </c>
      <c r="X85" s="247">
        <v>1</v>
      </c>
      <c r="Y85" s="108"/>
      <c r="Z85" s="108"/>
      <c r="AA85" s="108"/>
      <c r="AB85" s="108"/>
      <c r="AC85" s="108"/>
      <c r="AD85" s="108"/>
      <c r="AE85" s="108"/>
      <c r="AF85" s="108"/>
      <c r="AG85" s="108"/>
      <c r="AH85" s="108"/>
      <c r="AI85" s="108"/>
      <c r="AJ85" s="108"/>
      <c r="AK85" s="108"/>
      <c r="AL85" s="108"/>
      <c r="AM85" s="108"/>
      <c r="AN85" s="108"/>
      <c r="AO85" s="108"/>
      <c r="AP85" s="108"/>
      <c r="AQ85" s="111"/>
      <c r="AR85" s="108"/>
      <c r="AS85" s="108"/>
      <c r="AT85" s="111"/>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6" t="s">
        <v>663</v>
      </c>
      <c r="BS85" s="108"/>
    </row>
    <row r="86" spans="1:71" x14ac:dyDescent="0.2">
      <c r="A86" s="110" t="s">
        <v>116</v>
      </c>
      <c r="B86" s="110" t="s">
        <v>657</v>
      </c>
      <c r="C86" s="108"/>
      <c r="D86" s="108"/>
      <c r="E86" s="111" t="s">
        <v>19</v>
      </c>
      <c r="F86" s="111" t="s">
        <v>666</v>
      </c>
      <c r="G86" s="108"/>
      <c r="H86" s="108"/>
      <c r="I86" s="111" t="s">
        <v>759</v>
      </c>
      <c r="J86" s="111"/>
      <c r="K86" s="247"/>
      <c r="L86" s="6" t="s">
        <v>762</v>
      </c>
      <c r="M86" s="247">
        <v>3</v>
      </c>
      <c r="N86" s="247">
        <v>9</v>
      </c>
      <c r="O86" s="247">
        <v>2</v>
      </c>
      <c r="P86" s="247">
        <v>4</v>
      </c>
      <c r="Q86" s="241">
        <v>763</v>
      </c>
      <c r="R86" s="178">
        <v>70.88</v>
      </c>
      <c r="S86" s="243">
        <v>773</v>
      </c>
      <c r="T86" s="180">
        <v>71.81</v>
      </c>
      <c r="U86" s="108"/>
      <c r="V86" s="108"/>
      <c r="W86" s="247">
        <v>0</v>
      </c>
      <c r="X86" s="247">
        <v>1</v>
      </c>
      <c r="Y86" s="108"/>
      <c r="Z86" s="108"/>
      <c r="AA86" s="108"/>
      <c r="AB86" s="108"/>
      <c r="AC86" s="108"/>
      <c r="AD86" s="108"/>
      <c r="AE86" s="108"/>
      <c r="AF86" s="108"/>
      <c r="AG86" s="108"/>
      <c r="AH86" s="108"/>
      <c r="AI86" s="108"/>
      <c r="AJ86" s="108"/>
      <c r="AK86" s="108"/>
      <c r="AL86" s="108"/>
      <c r="AM86" s="108"/>
      <c r="AN86" s="108"/>
      <c r="AO86" s="108"/>
      <c r="AP86" s="108"/>
      <c r="AQ86" s="111"/>
      <c r="AR86" s="108"/>
      <c r="AS86" s="108"/>
      <c r="AT86" s="111"/>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6" t="s">
        <v>663</v>
      </c>
      <c r="BS86" s="108"/>
    </row>
    <row r="87" spans="1:71" x14ac:dyDescent="0.2">
      <c r="A87" s="110" t="s">
        <v>117</v>
      </c>
      <c r="B87" s="110" t="s">
        <v>657</v>
      </c>
      <c r="C87" s="108"/>
      <c r="D87" s="108"/>
      <c r="E87" s="111" t="s">
        <v>19</v>
      </c>
      <c r="F87" s="111" t="s">
        <v>666</v>
      </c>
      <c r="G87" s="108"/>
      <c r="H87" s="108"/>
      <c r="I87" s="111" t="s">
        <v>759</v>
      </c>
      <c r="J87" s="111"/>
      <c r="K87" s="247"/>
      <c r="L87" s="6" t="s">
        <v>762</v>
      </c>
      <c r="M87" s="247">
        <v>3</v>
      </c>
      <c r="N87" s="247">
        <v>9</v>
      </c>
      <c r="O87" s="247">
        <v>2</v>
      </c>
      <c r="P87" s="247">
        <v>4</v>
      </c>
      <c r="Q87" s="241">
        <v>763</v>
      </c>
      <c r="R87" s="178">
        <v>70.88</v>
      </c>
      <c r="S87" s="243">
        <v>773</v>
      </c>
      <c r="T87" s="180">
        <v>71.81</v>
      </c>
      <c r="U87" s="108"/>
      <c r="V87" s="108"/>
      <c r="W87" s="247">
        <v>0</v>
      </c>
      <c r="X87" s="247">
        <v>1</v>
      </c>
      <c r="Y87" s="108"/>
      <c r="Z87" s="108"/>
      <c r="AA87" s="108"/>
      <c r="AB87" s="108"/>
      <c r="AC87" s="108"/>
      <c r="AD87" s="108"/>
      <c r="AE87" s="108"/>
      <c r="AF87" s="108"/>
      <c r="AG87" s="108"/>
      <c r="AH87" s="108"/>
      <c r="AI87" s="108"/>
      <c r="AJ87" s="108"/>
      <c r="AK87" s="108"/>
      <c r="AL87" s="108"/>
      <c r="AM87" s="108"/>
      <c r="AN87" s="108"/>
      <c r="AO87" s="108"/>
      <c r="AP87" s="108"/>
      <c r="AQ87" s="111"/>
      <c r="AR87" s="108"/>
      <c r="AS87" s="108"/>
      <c r="AT87" s="111"/>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6" t="s">
        <v>663</v>
      </c>
      <c r="BS87" s="108"/>
    </row>
    <row r="88" spans="1:71" x14ac:dyDescent="0.2">
      <c r="A88" s="110" t="s">
        <v>118</v>
      </c>
      <c r="B88" s="110" t="s">
        <v>657</v>
      </c>
      <c r="C88" s="108"/>
      <c r="D88" s="108"/>
      <c r="E88" s="111" t="s">
        <v>19</v>
      </c>
      <c r="F88" s="111" t="s">
        <v>667</v>
      </c>
      <c r="G88" s="108"/>
      <c r="H88" s="108"/>
      <c r="I88" s="111" t="s">
        <v>759</v>
      </c>
      <c r="J88" s="111"/>
      <c r="K88" s="247"/>
      <c r="L88" s="6" t="s">
        <v>760</v>
      </c>
      <c r="M88" s="247">
        <v>3</v>
      </c>
      <c r="N88" s="247">
        <v>6</v>
      </c>
      <c r="O88" s="247">
        <v>1</v>
      </c>
      <c r="P88" s="247">
        <v>2</v>
      </c>
      <c r="Q88" s="241">
        <v>552</v>
      </c>
      <c r="R88" s="178">
        <v>51.28</v>
      </c>
      <c r="S88" s="243">
        <v>560</v>
      </c>
      <c r="T88" s="180">
        <v>52.03</v>
      </c>
      <c r="U88" s="108"/>
      <c r="V88" s="108"/>
      <c r="W88" s="247">
        <v>0</v>
      </c>
      <c r="X88" s="247">
        <v>1</v>
      </c>
      <c r="Y88" s="108"/>
      <c r="Z88" s="108"/>
      <c r="AA88" s="108"/>
      <c r="AB88" s="108"/>
      <c r="AC88" s="108"/>
      <c r="AD88" s="108"/>
      <c r="AE88" s="108"/>
      <c r="AF88" s="108"/>
      <c r="AG88" s="108"/>
      <c r="AH88" s="108"/>
      <c r="AI88" s="108"/>
      <c r="AJ88" s="108"/>
      <c r="AK88" s="108"/>
      <c r="AL88" s="108"/>
      <c r="AM88" s="108"/>
      <c r="AN88" s="108"/>
      <c r="AO88" s="108"/>
      <c r="AP88" s="108"/>
      <c r="AQ88" s="111"/>
      <c r="AR88" s="108"/>
      <c r="AS88" s="108"/>
      <c r="AT88" s="111"/>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6" t="s">
        <v>663</v>
      </c>
      <c r="BS88" s="108"/>
    </row>
    <row r="89" spans="1:71" x14ac:dyDescent="0.2">
      <c r="A89" s="110" t="s">
        <v>119</v>
      </c>
      <c r="B89" s="110" t="s">
        <v>657</v>
      </c>
      <c r="C89" s="108"/>
      <c r="D89" s="108"/>
      <c r="E89" s="111" t="s">
        <v>19</v>
      </c>
      <c r="F89" s="111" t="s">
        <v>667</v>
      </c>
      <c r="G89" s="108"/>
      <c r="H89" s="108"/>
      <c r="I89" s="111" t="s">
        <v>759</v>
      </c>
      <c r="J89" s="111"/>
      <c r="K89" s="247"/>
      <c r="L89" s="6" t="s">
        <v>760</v>
      </c>
      <c r="M89" s="247">
        <v>3</v>
      </c>
      <c r="N89" s="247">
        <v>6</v>
      </c>
      <c r="O89" s="247">
        <v>1</v>
      </c>
      <c r="P89" s="247">
        <v>2</v>
      </c>
      <c r="Q89" s="241">
        <v>552</v>
      </c>
      <c r="R89" s="178">
        <v>51.28</v>
      </c>
      <c r="S89" s="243">
        <v>560</v>
      </c>
      <c r="T89" s="180">
        <v>52.03</v>
      </c>
      <c r="U89" s="108"/>
      <c r="V89" s="108"/>
      <c r="W89" s="247">
        <v>0</v>
      </c>
      <c r="X89" s="247">
        <v>1</v>
      </c>
      <c r="Y89" s="108"/>
      <c r="Z89" s="108"/>
      <c r="AA89" s="108"/>
      <c r="AB89" s="108"/>
      <c r="AC89" s="108"/>
      <c r="AD89" s="108"/>
      <c r="AE89" s="108"/>
      <c r="AF89" s="108"/>
      <c r="AG89" s="108"/>
      <c r="AH89" s="108"/>
      <c r="AI89" s="108"/>
      <c r="AJ89" s="108"/>
      <c r="AK89" s="108"/>
      <c r="AL89" s="108"/>
      <c r="AM89" s="108"/>
      <c r="AN89" s="108"/>
      <c r="AO89" s="108"/>
      <c r="AP89" s="108"/>
      <c r="AQ89" s="111"/>
      <c r="AR89" s="108"/>
      <c r="AS89" s="108"/>
      <c r="AT89" s="111"/>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6" t="s">
        <v>663</v>
      </c>
      <c r="BS89" s="108"/>
    </row>
    <row r="90" spans="1:71" x14ac:dyDescent="0.2">
      <c r="A90" s="110" t="s">
        <v>120</v>
      </c>
      <c r="B90" s="110" t="s">
        <v>657</v>
      </c>
      <c r="C90" s="108"/>
      <c r="D90" s="108"/>
      <c r="E90" s="111" t="s">
        <v>19</v>
      </c>
      <c r="F90" s="111" t="s">
        <v>667</v>
      </c>
      <c r="G90" s="108"/>
      <c r="H90" s="108"/>
      <c r="I90" s="111" t="s">
        <v>759</v>
      </c>
      <c r="J90" s="111"/>
      <c r="K90" s="247"/>
      <c r="L90" s="6" t="s">
        <v>761</v>
      </c>
      <c r="M90" s="247">
        <v>3</v>
      </c>
      <c r="N90" s="247">
        <v>6</v>
      </c>
      <c r="O90" s="247">
        <v>1</v>
      </c>
      <c r="P90" s="247">
        <v>2</v>
      </c>
      <c r="Q90" s="241">
        <v>552</v>
      </c>
      <c r="R90" s="178">
        <v>51.28</v>
      </c>
      <c r="S90" s="243">
        <v>560</v>
      </c>
      <c r="T90" s="180">
        <v>52.03</v>
      </c>
      <c r="U90" s="108"/>
      <c r="V90" s="108"/>
      <c r="W90" s="247">
        <v>0</v>
      </c>
      <c r="X90" s="247">
        <v>1</v>
      </c>
      <c r="Y90" s="108"/>
      <c r="Z90" s="108"/>
      <c r="AA90" s="108"/>
      <c r="AB90" s="108"/>
      <c r="AC90" s="108"/>
      <c r="AD90" s="108"/>
      <c r="AE90" s="108"/>
      <c r="AF90" s="108"/>
      <c r="AG90" s="108"/>
      <c r="AH90" s="108"/>
      <c r="AI90" s="108"/>
      <c r="AJ90" s="108"/>
      <c r="AK90" s="108"/>
      <c r="AL90" s="108"/>
      <c r="AM90" s="108"/>
      <c r="AN90" s="108"/>
      <c r="AO90" s="108"/>
      <c r="AP90" s="108"/>
      <c r="AQ90" s="111"/>
      <c r="AR90" s="108"/>
      <c r="AS90" s="108"/>
      <c r="AT90" s="111"/>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6" t="s">
        <v>663</v>
      </c>
      <c r="BS90" s="108"/>
    </row>
    <row r="91" spans="1:71" x14ac:dyDescent="0.2">
      <c r="A91" s="110" t="s">
        <v>121</v>
      </c>
      <c r="B91" s="110" t="s">
        <v>657</v>
      </c>
      <c r="C91" s="108"/>
      <c r="D91" s="108"/>
      <c r="E91" s="111" t="s">
        <v>19</v>
      </c>
      <c r="F91" s="111" t="s">
        <v>667</v>
      </c>
      <c r="G91" s="108"/>
      <c r="H91" s="108"/>
      <c r="I91" s="111" t="s">
        <v>759</v>
      </c>
      <c r="J91" s="111"/>
      <c r="K91" s="247"/>
      <c r="L91" s="6" t="s">
        <v>761</v>
      </c>
      <c r="M91" s="247">
        <v>3</v>
      </c>
      <c r="N91" s="247">
        <v>6</v>
      </c>
      <c r="O91" s="247">
        <v>1</v>
      </c>
      <c r="P91" s="247">
        <v>2</v>
      </c>
      <c r="Q91" s="241">
        <v>552</v>
      </c>
      <c r="R91" s="178">
        <v>51.28</v>
      </c>
      <c r="S91" s="243">
        <v>560</v>
      </c>
      <c r="T91" s="180">
        <v>52.03</v>
      </c>
      <c r="U91" s="108"/>
      <c r="V91" s="108"/>
      <c r="W91" s="247">
        <v>0</v>
      </c>
      <c r="X91" s="247">
        <v>1</v>
      </c>
      <c r="Y91" s="108"/>
      <c r="Z91" s="108"/>
      <c r="AA91" s="108"/>
      <c r="AB91" s="108"/>
      <c r="AC91" s="108"/>
      <c r="AD91" s="108"/>
      <c r="AE91" s="108"/>
      <c r="AF91" s="108"/>
      <c r="AG91" s="108"/>
      <c r="AH91" s="108"/>
      <c r="AI91" s="108"/>
      <c r="AJ91" s="108"/>
      <c r="AK91" s="108"/>
      <c r="AL91" s="108"/>
      <c r="AM91" s="108"/>
      <c r="AN91" s="108"/>
      <c r="AO91" s="108"/>
      <c r="AP91" s="108"/>
      <c r="AQ91" s="111"/>
      <c r="AR91" s="108"/>
      <c r="AS91" s="108"/>
      <c r="AT91" s="111"/>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6" t="s">
        <v>663</v>
      </c>
      <c r="BS91" s="108"/>
    </row>
    <row r="92" spans="1:71" x14ac:dyDescent="0.2">
      <c r="A92" s="110" t="s">
        <v>122</v>
      </c>
      <c r="B92" s="110" t="s">
        <v>657</v>
      </c>
      <c r="C92" s="108"/>
      <c r="D92" s="108"/>
      <c r="E92" s="111" t="s">
        <v>19</v>
      </c>
      <c r="F92" s="111" t="s">
        <v>667</v>
      </c>
      <c r="G92" s="108"/>
      <c r="H92" s="108"/>
      <c r="I92" s="111" t="s">
        <v>759</v>
      </c>
      <c r="J92" s="111"/>
      <c r="K92" s="247"/>
      <c r="L92" s="6" t="s">
        <v>762</v>
      </c>
      <c r="M92" s="247">
        <v>3</v>
      </c>
      <c r="N92" s="247">
        <v>6</v>
      </c>
      <c r="O92" s="247">
        <v>1</v>
      </c>
      <c r="P92" s="247">
        <v>2</v>
      </c>
      <c r="Q92" s="241">
        <v>552</v>
      </c>
      <c r="R92" s="178">
        <v>51.28</v>
      </c>
      <c r="S92" s="243">
        <v>560</v>
      </c>
      <c r="T92" s="180">
        <v>52.03</v>
      </c>
      <c r="U92" s="108"/>
      <c r="V92" s="108"/>
      <c r="W92" s="247">
        <v>0</v>
      </c>
      <c r="X92" s="247">
        <v>1</v>
      </c>
      <c r="Y92" s="108"/>
      <c r="Z92" s="108"/>
      <c r="AA92" s="108"/>
      <c r="AB92" s="108"/>
      <c r="AC92" s="108"/>
      <c r="AD92" s="108"/>
      <c r="AE92" s="108"/>
      <c r="AF92" s="108"/>
      <c r="AG92" s="108"/>
      <c r="AH92" s="108"/>
      <c r="AI92" s="108"/>
      <c r="AJ92" s="108"/>
      <c r="AK92" s="108"/>
      <c r="AL92" s="108"/>
      <c r="AM92" s="108"/>
      <c r="AN92" s="108"/>
      <c r="AO92" s="108"/>
      <c r="AP92" s="108"/>
      <c r="AQ92" s="111"/>
      <c r="AR92" s="108"/>
      <c r="AS92" s="108"/>
      <c r="AT92" s="111"/>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6" t="s">
        <v>663</v>
      </c>
      <c r="BS92" s="108"/>
    </row>
    <row r="93" spans="1:71" x14ac:dyDescent="0.2">
      <c r="A93" s="110" t="s">
        <v>123</v>
      </c>
      <c r="B93" s="110" t="s">
        <v>657</v>
      </c>
      <c r="C93" s="108"/>
      <c r="D93" s="108"/>
      <c r="E93" s="111" t="s">
        <v>19</v>
      </c>
      <c r="F93" s="111" t="s">
        <v>667</v>
      </c>
      <c r="G93" s="108"/>
      <c r="H93" s="108"/>
      <c r="I93" s="111" t="s">
        <v>759</v>
      </c>
      <c r="J93" s="111"/>
      <c r="K93" s="247"/>
      <c r="L93" s="6" t="s">
        <v>762</v>
      </c>
      <c r="M93" s="247">
        <v>3</v>
      </c>
      <c r="N93" s="247">
        <v>6</v>
      </c>
      <c r="O93" s="247">
        <v>1</v>
      </c>
      <c r="P93" s="247">
        <v>2</v>
      </c>
      <c r="Q93" s="241">
        <v>552</v>
      </c>
      <c r="R93" s="178">
        <v>51.28</v>
      </c>
      <c r="S93" s="243">
        <v>560</v>
      </c>
      <c r="T93" s="180">
        <v>52.03</v>
      </c>
      <c r="U93" s="108"/>
      <c r="V93" s="108"/>
      <c r="W93" s="247">
        <v>0</v>
      </c>
      <c r="X93" s="247">
        <v>1</v>
      </c>
      <c r="Y93" s="108"/>
      <c r="Z93" s="108"/>
      <c r="AA93" s="108"/>
      <c r="AB93" s="108"/>
      <c r="AC93" s="108"/>
      <c r="AD93" s="108"/>
      <c r="AE93" s="108"/>
      <c r="AF93" s="108"/>
      <c r="AG93" s="108"/>
      <c r="AH93" s="108"/>
      <c r="AI93" s="108"/>
      <c r="AJ93" s="108"/>
      <c r="AK93" s="108"/>
      <c r="AL93" s="108"/>
      <c r="AM93" s="108"/>
      <c r="AN93" s="108"/>
      <c r="AO93" s="108"/>
      <c r="AP93" s="108"/>
      <c r="AQ93" s="111"/>
      <c r="AR93" s="108"/>
      <c r="AS93" s="108"/>
      <c r="AT93" s="111"/>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6" t="s">
        <v>663</v>
      </c>
      <c r="BS93" s="108"/>
    </row>
    <row r="94" spans="1:71" x14ac:dyDescent="0.2">
      <c r="A94" s="110" t="s">
        <v>124</v>
      </c>
      <c r="B94" s="110" t="s">
        <v>657</v>
      </c>
      <c r="C94" s="108"/>
      <c r="D94" s="108"/>
      <c r="E94" s="111" t="s">
        <v>19</v>
      </c>
      <c r="F94" s="111" t="s">
        <v>749</v>
      </c>
      <c r="G94" s="108"/>
      <c r="H94" s="108"/>
      <c r="I94" s="111" t="s">
        <v>759</v>
      </c>
      <c r="J94" s="111"/>
      <c r="K94" s="247"/>
      <c r="L94" s="6" t="s">
        <v>760</v>
      </c>
      <c r="M94" s="247">
        <v>3</v>
      </c>
      <c r="N94" s="247">
        <v>9</v>
      </c>
      <c r="O94" s="247">
        <v>1</v>
      </c>
      <c r="P94" s="247">
        <v>2</v>
      </c>
      <c r="Q94" s="241">
        <v>552</v>
      </c>
      <c r="R94" s="178">
        <v>51.28</v>
      </c>
      <c r="S94" s="243">
        <v>560</v>
      </c>
      <c r="T94" s="180">
        <v>52.03</v>
      </c>
      <c r="U94" s="108"/>
      <c r="V94" s="108"/>
      <c r="W94" s="247">
        <v>0</v>
      </c>
      <c r="X94" s="247">
        <v>1</v>
      </c>
      <c r="Y94" s="108"/>
      <c r="Z94" s="108"/>
      <c r="AA94" s="108"/>
      <c r="AB94" s="108"/>
      <c r="AC94" s="108"/>
      <c r="AD94" s="108"/>
      <c r="AE94" s="108"/>
      <c r="AF94" s="108"/>
      <c r="AG94" s="108"/>
      <c r="AH94" s="108"/>
      <c r="AI94" s="108"/>
      <c r="AJ94" s="108"/>
      <c r="AK94" s="108"/>
      <c r="AL94" s="108"/>
      <c r="AM94" s="108"/>
      <c r="AN94" s="108"/>
      <c r="AO94" s="108"/>
      <c r="AP94" s="108"/>
      <c r="AQ94" s="111"/>
      <c r="AR94" s="108"/>
      <c r="AS94" s="108"/>
      <c r="AT94" s="111"/>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6" t="s">
        <v>663</v>
      </c>
      <c r="BS94" s="108"/>
    </row>
    <row r="95" spans="1:71" x14ac:dyDescent="0.2">
      <c r="A95" s="110" t="s">
        <v>125</v>
      </c>
      <c r="B95" s="110" t="s">
        <v>657</v>
      </c>
      <c r="C95" s="108"/>
      <c r="D95" s="108"/>
      <c r="E95" s="111" t="s">
        <v>19</v>
      </c>
      <c r="F95" s="111" t="s">
        <v>749</v>
      </c>
      <c r="G95" s="108"/>
      <c r="H95" s="108"/>
      <c r="I95" s="111" t="s">
        <v>759</v>
      </c>
      <c r="J95" s="111"/>
      <c r="K95" s="247"/>
      <c r="L95" s="6" t="s">
        <v>760</v>
      </c>
      <c r="M95" s="247">
        <v>3</v>
      </c>
      <c r="N95" s="247">
        <v>9</v>
      </c>
      <c r="O95" s="247">
        <v>2</v>
      </c>
      <c r="P95" s="247">
        <v>4</v>
      </c>
      <c r="Q95" s="241">
        <v>763</v>
      </c>
      <c r="R95" s="178">
        <v>70.88</v>
      </c>
      <c r="S95" s="243">
        <v>773</v>
      </c>
      <c r="T95" s="180">
        <v>71.81</v>
      </c>
      <c r="U95" s="108"/>
      <c r="V95" s="108"/>
      <c r="W95" s="247">
        <v>0</v>
      </c>
      <c r="X95" s="247">
        <v>1</v>
      </c>
      <c r="Y95" s="108"/>
      <c r="Z95" s="108"/>
      <c r="AA95" s="108"/>
      <c r="AB95" s="108"/>
      <c r="AC95" s="108"/>
      <c r="AD95" s="108"/>
      <c r="AE95" s="108"/>
      <c r="AF95" s="108"/>
      <c r="AG95" s="108"/>
      <c r="AH95" s="108"/>
      <c r="AI95" s="108"/>
      <c r="AJ95" s="108"/>
      <c r="AK95" s="108"/>
      <c r="AL95" s="108"/>
      <c r="AM95" s="108"/>
      <c r="AN95" s="108"/>
      <c r="AO95" s="108"/>
      <c r="AP95" s="108"/>
      <c r="AQ95" s="111"/>
      <c r="AR95" s="108"/>
      <c r="AS95" s="108"/>
      <c r="AT95" s="111"/>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6" t="s">
        <v>663</v>
      </c>
      <c r="BS95" s="108"/>
    </row>
    <row r="96" spans="1:71" x14ac:dyDescent="0.2">
      <c r="A96" s="110" t="s">
        <v>126</v>
      </c>
      <c r="B96" s="110" t="s">
        <v>657</v>
      </c>
      <c r="C96" s="108"/>
      <c r="D96" s="108"/>
      <c r="E96" s="111" t="s">
        <v>19</v>
      </c>
      <c r="F96" s="111" t="s">
        <v>749</v>
      </c>
      <c r="G96" s="108"/>
      <c r="H96" s="108"/>
      <c r="I96" s="111" t="s">
        <v>759</v>
      </c>
      <c r="J96" s="111"/>
      <c r="K96" s="247"/>
      <c r="L96" s="6" t="s">
        <v>760</v>
      </c>
      <c r="M96" s="247">
        <v>3</v>
      </c>
      <c r="N96" s="247">
        <v>9</v>
      </c>
      <c r="O96" s="247">
        <v>2</v>
      </c>
      <c r="P96" s="247">
        <v>4</v>
      </c>
      <c r="Q96" s="241">
        <v>763</v>
      </c>
      <c r="R96" s="178">
        <v>70.88</v>
      </c>
      <c r="S96" s="243">
        <v>773</v>
      </c>
      <c r="T96" s="180">
        <v>71.81</v>
      </c>
      <c r="U96" s="108"/>
      <c r="V96" s="108"/>
      <c r="W96" s="247">
        <v>0</v>
      </c>
      <c r="X96" s="247">
        <v>1</v>
      </c>
      <c r="Y96" s="108"/>
      <c r="Z96" s="108"/>
      <c r="AA96" s="108"/>
      <c r="AB96" s="108"/>
      <c r="AC96" s="108"/>
      <c r="AD96" s="108"/>
      <c r="AE96" s="108"/>
      <c r="AF96" s="108"/>
      <c r="AG96" s="108"/>
      <c r="AH96" s="108"/>
      <c r="AI96" s="108"/>
      <c r="AJ96" s="108"/>
      <c r="AK96" s="108"/>
      <c r="AL96" s="108"/>
      <c r="AM96" s="108"/>
      <c r="AN96" s="108"/>
      <c r="AO96" s="108"/>
      <c r="AP96" s="108"/>
      <c r="AQ96" s="111"/>
      <c r="AR96" s="108"/>
      <c r="AS96" s="108"/>
      <c r="AT96" s="111"/>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8"/>
      <c r="BR96" s="6" t="s">
        <v>663</v>
      </c>
      <c r="BS96" s="108"/>
    </row>
    <row r="97" spans="1:71" x14ac:dyDescent="0.2">
      <c r="A97" s="110" t="s">
        <v>127</v>
      </c>
      <c r="B97" s="110" t="s">
        <v>657</v>
      </c>
      <c r="C97" s="108"/>
      <c r="D97" s="108"/>
      <c r="E97" s="111" t="s">
        <v>19</v>
      </c>
      <c r="F97" s="111" t="s">
        <v>749</v>
      </c>
      <c r="G97" s="108"/>
      <c r="H97" s="108"/>
      <c r="I97" s="111" t="s">
        <v>759</v>
      </c>
      <c r="J97" s="111"/>
      <c r="K97" s="247"/>
      <c r="L97" s="6" t="s">
        <v>761</v>
      </c>
      <c r="M97" s="247">
        <v>3</v>
      </c>
      <c r="N97" s="247">
        <v>9</v>
      </c>
      <c r="O97" s="247">
        <v>1</v>
      </c>
      <c r="P97" s="247">
        <v>2</v>
      </c>
      <c r="Q97" s="241">
        <v>552</v>
      </c>
      <c r="R97" s="178">
        <v>51.28</v>
      </c>
      <c r="S97" s="243">
        <v>560</v>
      </c>
      <c r="T97" s="180">
        <v>52.03</v>
      </c>
      <c r="U97" s="108"/>
      <c r="V97" s="108"/>
      <c r="W97" s="247">
        <v>0</v>
      </c>
      <c r="X97" s="247">
        <v>1</v>
      </c>
      <c r="Y97" s="108"/>
      <c r="Z97" s="108"/>
      <c r="AA97" s="108"/>
      <c r="AB97" s="108"/>
      <c r="AC97" s="108"/>
      <c r="AD97" s="108"/>
      <c r="AE97" s="108"/>
      <c r="AF97" s="108"/>
      <c r="AG97" s="108"/>
      <c r="AH97" s="108"/>
      <c r="AI97" s="108"/>
      <c r="AJ97" s="108"/>
      <c r="AK97" s="108"/>
      <c r="AL97" s="108"/>
      <c r="AM97" s="108"/>
      <c r="AN97" s="108"/>
      <c r="AO97" s="108"/>
      <c r="AP97" s="108"/>
      <c r="AQ97" s="111"/>
      <c r="AR97" s="108"/>
      <c r="AS97" s="108"/>
      <c r="AT97" s="111"/>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6" t="s">
        <v>663</v>
      </c>
      <c r="BS97" s="108"/>
    </row>
    <row r="98" spans="1:71" x14ac:dyDescent="0.2">
      <c r="A98" s="110" t="s">
        <v>128</v>
      </c>
      <c r="B98" s="110" t="s">
        <v>657</v>
      </c>
      <c r="C98" s="108"/>
      <c r="D98" s="108"/>
      <c r="E98" s="111" t="s">
        <v>19</v>
      </c>
      <c r="F98" s="111" t="s">
        <v>749</v>
      </c>
      <c r="G98" s="108"/>
      <c r="H98" s="108"/>
      <c r="I98" s="111" t="s">
        <v>759</v>
      </c>
      <c r="J98" s="111"/>
      <c r="K98" s="247"/>
      <c r="L98" s="6" t="s">
        <v>761</v>
      </c>
      <c r="M98" s="247">
        <v>3</v>
      </c>
      <c r="N98" s="247">
        <v>9</v>
      </c>
      <c r="O98" s="247">
        <v>2</v>
      </c>
      <c r="P98" s="247">
        <v>4</v>
      </c>
      <c r="Q98" s="241">
        <v>763</v>
      </c>
      <c r="R98" s="178">
        <v>70.88</v>
      </c>
      <c r="S98" s="243">
        <v>773</v>
      </c>
      <c r="T98" s="180">
        <v>71.81</v>
      </c>
      <c r="U98" s="108"/>
      <c r="V98" s="108"/>
      <c r="W98" s="247">
        <v>0</v>
      </c>
      <c r="X98" s="247">
        <v>1</v>
      </c>
      <c r="Y98" s="108"/>
      <c r="Z98" s="108"/>
      <c r="AA98" s="108"/>
      <c r="AB98" s="108"/>
      <c r="AC98" s="108"/>
      <c r="AD98" s="108"/>
      <c r="AE98" s="108"/>
      <c r="AF98" s="108"/>
      <c r="AG98" s="108"/>
      <c r="AH98" s="108"/>
      <c r="AI98" s="108"/>
      <c r="AJ98" s="108"/>
      <c r="AK98" s="108"/>
      <c r="AL98" s="108"/>
      <c r="AM98" s="108"/>
      <c r="AN98" s="108"/>
      <c r="AO98" s="108"/>
      <c r="AP98" s="108"/>
      <c r="AQ98" s="111"/>
      <c r="AR98" s="108"/>
      <c r="AS98" s="108"/>
      <c r="AT98" s="111"/>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6" t="s">
        <v>663</v>
      </c>
      <c r="BS98" s="108"/>
    </row>
    <row r="99" spans="1:71" x14ac:dyDescent="0.2">
      <c r="A99" s="110" t="s">
        <v>129</v>
      </c>
      <c r="B99" s="110" t="s">
        <v>657</v>
      </c>
      <c r="C99" s="108"/>
      <c r="D99" s="108"/>
      <c r="E99" s="111" t="s">
        <v>19</v>
      </c>
      <c r="F99" s="111" t="s">
        <v>749</v>
      </c>
      <c r="G99" s="108"/>
      <c r="H99" s="108"/>
      <c r="I99" s="111" t="s">
        <v>759</v>
      </c>
      <c r="J99" s="111"/>
      <c r="K99" s="247"/>
      <c r="L99" s="6" t="s">
        <v>761</v>
      </c>
      <c r="M99" s="247">
        <v>3</v>
      </c>
      <c r="N99" s="247">
        <v>9</v>
      </c>
      <c r="O99" s="247">
        <v>2</v>
      </c>
      <c r="P99" s="247">
        <v>4</v>
      </c>
      <c r="Q99" s="241">
        <v>763</v>
      </c>
      <c r="R99" s="178">
        <v>70.88</v>
      </c>
      <c r="S99" s="243">
        <v>773</v>
      </c>
      <c r="T99" s="180">
        <v>71.81</v>
      </c>
      <c r="U99" s="108"/>
      <c r="V99" s="108"/>
      <c r="W99" s="247">
        <v>0</v>
      </c>
      <c r="X99" s="247">
        <v>1</v>
      </c>
      <c r="Y99" s="108"/>
      <c r="Z99" s="108"/>
      <c r="AA99" s="108"/>
      <c r="AB99" s="108"/>
      <c r="AC99" s="108"/>
      <c r="AD99" s="108"/>
      <c r="AE99" s="108"/>
      <c r="AF99" s="108"/>
      <c r="AG99" s="108"/>
      <c r="AH99" s="108"/>
      <c r="AI99" s="108"/>
      <c r="AJ99" s="108"/>
      <c r="AK99" s="108"/>
      <c r="AL99" s="108"/>
      <c r="AM99" s="108"/>
      <c r="AN99" s="108"/>
      <c r="AO99" s="108"/>
      <c r="AP99" s="108"/>
      <c r="AQ99" s="111"/>
      <c r="AR99" s="108"/>
      <c r="AS99" s="108"/>
      <c r="AT99" s="111"/>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6" t="s">
        <v>663</v>
      </c>
      <c r="BS99" s="108"/>
    </row>
    <row r="100" spans="1:71" x14ac:dyDescent="0.2">
      <c r="A100" s="110" t="s">
        <v>130</v>
      </c>
      <c r="B100" s="110" t="s">
        <v>657</v>
      </c>
      <c r="C100" s="108"/>
      <c r="D100" s="108"/>
      <c r="E100" s="111" t="s">
        <v>19</v>
      </c>
      <c r="F100" s="111" t="s">
        <v>749</v>
      </c>
      <c r="G100" s="108"/>
      <c r="H100" s="108"/>
      <c r="I100" s="111" t="s">
        <v>759</v>
      </c>
      <c r="J100" s="111"/>
      <c r="K100" s="247"/>
      <c r="L100" s="6" t="s">
        <v>762</v>
      </c>
      <c r="M100" s="247">
        <v>3</v>
      </c>
      <c r="N100" s="247">
        <v>9</v>
      </c>
      <c r="O100" s="247">
        <v>1</v>
      </c>
      <c r="P100" s="247">
        <v>2</v>
      </c>
      <c r="Q100" s="241">
        <v>552</v>
      </c>
      <c r="R100" s="178">
        <v>51.28</v>
      </c>
      <c r="S100" s="243">
        <v>560</v>
      </c>
      <c r="T100" s="180">
        <v>52.03</v>
      </c>
      <c r="U100" s="108"/>
      <c r="V100" s="108"/>
      <c r="W100" s="247">
        <v>0</v>
      </c>
      <c r="X100" s="247">
        <v>1</v>
      </c>
      <c r="Y100" s="108"/>
      <c r="Z100" s="108"/>
      <c r="AA100" s="108"/>
      <c r="AB100" s="108"/>
      <c r="AC100" s="108"/>
      <c r="AD100" s="108"/>
      <c r="AE100" s="108"/>
      <c r="AF100" s="108"/>
      <c r="AG100" s="108"/>
      <c r="AH100" s="108"/>
      <c r="AI100" s="108"/>
      <c r="AJ100" s="108"/>
      <c r="AK100" s="108"/>
      <c r="AL100" s="108"/>
      <c r="AM100" s="108"/>
      <c r="AN100" s="108"/>
      <c r="AO100" s="108"/>
      <c r="AP100" s="108"/>
      <c r="AQ100" s="111"/>
      <c r="AR100" s="108"/>
      <c r="AS100" s="108"/>
      <c r="AT100" s="111"/>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6" t="s">
        <v>663</v>
      </c>
      <c r="BS100" s="108"/>
    </row>
    <row r="101" spans="1:71" x14ac:dyDescent="0.2">
      <c r="A101" s="110" t="s">
        <v>131</v>
      </c>
      <c r="B101" s="110" t="s">
        <v>657</v>
      </c>
      <c r="C101" s="108"/>
      <c r="D101" s="108"/>
      <c r="E101" s="111" t="s">
        <v>19</v>
      </c>
      <c r="F101" s="111" t="s">
        <v>749</v>
      </c>
      <c r="G101" s="108"/>
      <c r="H101" s="108"/>
      <c r="I101" s="111" t="s">
        <v>759</v>
      </c>
      <c r="J101" s="111"/>
      <c r="K101" s="247"/>
      <c r="L101" s="6" t="s">
        <v>762</v>
      </c>
      <c r="M101" s="247">
        <v>3</v>
      </c>
      <c r="N101" s="247">
        <v>9</v>
      </c>
      <c r="O101" s="247">
        <v>2</v>
      </c>
      <c r="P101" s="247">
        <v>4</v>
      </c>
      <c r="Q101" s="241">
        <v>763</v>
      </c>
      <c r="R101" s="178">
        <v>70.88</v>
      </c>
      <c r="S101" s="243">
        <v>773</v>
      </c>
      <c r="T101" s="180">
        <v>71.81</v>
      </c>
      <c r="U101" s="108"/>
      <c r="V101" s="108"/>
      <c r="W101" s="247">
        <v>0</v>
      </c>
      <c r="X101" s="247">
        <v>1</v>
      </c>
      <c r="Y101" s="108"/>
      <c r="Z101" s="108"/>
      <c r="AA101" s="108"/>
      <c r="AB101" s="108"/>
      <c r="AC101" s="108"/>
      <c r="AD101" s="108"/>
      <c r="AE101" s="108"/>
      <c r="AF101" s="108"/>
      <c r="AG101" s="108"/>
      <c r="AH101" s="108"/>
      <c r="AI101" s="108"/>
      <c r="AJ101" s="108"/>
      <c r="AK101" s="108"/>
      <c r="AL101" s="108"/>
      <c r="AM101" s="108"/>
      <c r="AN101" s="108"/>
      <c r="AO101" s="108"/>
      <c r="AP101" s="108"/>
      <c r="AQ101" s="111"/>
      <c r="AR101" s="108"/>
      <c r="AS101" s="108"/>
      <c r="AT101" s="111"/>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6" t="s">
        <v>663</v>
      </c>
      <c r="BS101" s="108"/>
    </row>
    <row r="102" spans="1:71" x14ac:dyDescent="0.2">
      <c r="A102" s="110" t="s">
        <v>132</v>
      </c>
      <c r="B102" s="110" t="s">
        <v>657</v>
      </c>
      <c r="C102" s="108"/>
      <c r="D102" s="108"/>
      <c r="E102" s="111" t="s">
        <v>19</v>
      </c>
      <c r="F102" s="111" t="s">
        <v>749</v>
      </c>
      <c r="G102" s="108"/>
      <c r="H102" s="108"/>
      <c r="I102" s="111" t="s">
        <v>759</v>
      </c>
      <c r="J102" s="111"/>
      <c r="K102" s="247"/>
      <c r="L102" s="6" t="s">
        <v>762</v>
      </c>
      <c r="M102" s="247">
        <v>3</v>
      </c>
      <c r="N102" s="247">
        <v>9</v>
      </c>
      <c r="O102" s="247">
        <v>2</v>
      </c>
      <c r="P102" s="247">
        <v>4</v>
      </c>
      <c r="Q102" s="241">
        <v>763</v>
      </c>
      <c r="R102" s="178">
        <v>70.88</v>
      </c>
      <c r="S102" s="243">
        <v>773</v>
      </c>
      <c r="T102" s="180">
        <v>71.81</v>
      </c>
      <c r="U102" s="108"/>
      <c r="V102" s="108"/>
      <c r="W102" s="247">
        <v>0</v>
      </c>
      <c r="X102" s="247">
        <v>1</v>
      </c>
      <c r="Y102" s="108"/>
      <c r="Z102" s="108"/>
      <c r="AA102" s="108"/>
      <c r="AB102" s="108"/>
      <c r="AC102" s="108"/>
      <c r="AD102" s="108"/>
      <c r="AE102" s="108"/>
      <c r="AF102" s="108"/>
      <c r="AG102" s="108"/>
      <c r="AH102" s="108"/>
      <c r="AI102" s="108"/>
      <c r="AJ102" s="108"/>
      <c r="AK102" s="108"/>
      <c r="AL102" s="108"/>
      <c r="AM102" s="108"/>
      <c r="AN102" s="108"/>
      <c r="AO102" s="108"/>
      <c r="AP102" s="108"/>
      <c r="AQ102" s="111"/>
      <c r="AR102" s="108"/>
      <c r="AS102" s="108"/>
      <c r="AT102" s="111"/>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6" t="s">
        <v>663</v>
      </c>
      <c r="BS102" s="108"/>
    </row>
    <row r="103" spans="1:71" x14ac:dyDescent="0.2">
      <c r="A103" s="110" t="s">
        <v>133</v>
      </c>
      <c r="B103" s="110" t="s">
        <v>657</v>
      </c>
      <c r="C103" s="108"/>
      <c r="D103" s="108"/>
      <c r="E103" s="111" t="s">
        <v>19</v>
      </c>
      <c r="F103" s="111" t="s">
        <v>750</v>
      </c>
      <c r="G103" s="108"/>
      <c r="H103" s="108"/>
      <c r="I103" s="111" t="s">
        <v>763</v>
      </c>
      <c r="J103" s="111"/>
      <c r="K103" s="247"/>
      <c r="L103" s="6" t="s">
        <v>760</v>
      </c>
      <c r="M103" s="247">
        <v>2</v>
      </c>
      <c r="N103" s="247">
        <v>2</v>
      </c>
      <c r="O103" s="247">
        <v>1</v>
      </c>
      <c r="P103" s="247">
        <v>2</v>
      </c>
      <c r="Q103" s="241">
        <v>652</v>
      </c>
      <c r="R103" s="178">
        <v>60.57</v>
      </c>
      <c r="S103" s="243">
        <v>661</v>
      </c>
      <c r="T103" s="180">
        <v>61.41</v>
      </c>
      <c r="U103" s="108"/>
      <c r="V103" s="108"/>
      <c r="W103" s="247">
        <v>0</v>
      </c>
      <c r="X103" s="247">
        <v>1</v>
      </c>
      <c r="Y103" s="108"/>
      <c r="Z103" s="108"/>
      <c r="AA103" s="108"/>
      <c r="AB103" s="108"/>
      <c r="AC103" s="108"/>
      <c r="AD103" s="108"/>
      <c r="AE103" s="108"/>
      <c r="AF103" s="108"/>
      <c r="AG103" s="108"/>
      <c r="AH103" s="108"/>
      <c r="AI103" s="108"/>
      <c r="AJ103" s="108"/>
      <c r="AK103" s="108"/>
      <c r="AL103" s="108"/>
      <c r="AM103" s="108"/>
      <c r="AN103" s="108"/>
      <c r="AO103" s="108"/>
      <c r="AP103" s="108"/>
      <c r="AQ103" s="111"/>
      <c r="AR103" s="108"/>
      <c r="AS103" s="108"/>
      <c r="AT103" s="111"/>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6" t="s">
        <v>663</v>
      </c>
      <c r="BS103" s="249" t="s">
        <v>747</v>
      </c>
    </row>
    <row r="104" spans="1:71" x14ac:dyDescent="0.2">
      <c r="A104" s="110" t="s">
        <v>134</v>
      </c>
      <c r="B104" s="110" t="s">
        <v>657</v>
      </c>
      <c r="C104" s="108"/>
      <c r="D104" s="108"/>
      <c r="E104" s="111" t="s">
        <v>19</v>
      </c>
      <c r="F104" s="111" t="s">
        <v>750</v>
      </c>
      <c r="G104" s="108"/>
      <c r="H104" s="108"/>
      <c r="I104" s="111" t="s">
        <v>764</v>
      </c>
      <c r="J104" s="111"/>
      <c r="K104" s="247"/>
      <c r="L104" s="6" t="s">
        <v>761</v>
      </c>
      <c r="M104" s="247">
        <v>2</v>
      </c>
      <c r="N104" s="247">
        <v>2</v>
      </c>
      <c r="O104" s="247">
        <v>1</v>
      </c>
      <c r="P104" s="247">
        <v>2</v>
      </c>
      <c r="Q104" s="241">
        <v>813</v>
      </c>
      <c r="R104" s="178">
        <v>75.53</v>
      </c>
      <c r="S104" s="243">
        <v>826</v>
      </c>
      <c r="T104" s="180">
        <v>86.74</v>
      </c>
      <c r="U104" s="108"/>
      <c r="V104" s="108"/>
      <c r="W104" s="247">
        <v>0</v>
      </c>
      <c r="X104" s="247">
        <v>1</v>
      </c>
      <c r="Y104" s="108"/>
      <c r="Z104" s="108"/>
      <c r="AA104" s="108"/>
      <c r="AB104" s="108"/>
      <c r="AC104" s="108"/>
      <c r="AD104" s="108"/>
      <c r="AE104" s="108"/>
      <c r="AF104" s="108"/>
      <c r="AG104" s="108"/>
      <c r="AH104" s="108"/>
      <c r="AI104" s="108"/>
      <c r="AJ104" s="108"/>
      <c r="AK104" s="108"/>
      <c r="AL104" s="108"/>
      <c r="AM104" s="108"/>
      <c r="AN104" s="108"/>
      <c r="AO104" s="108"/>
      <c r="AP104" s="108"/>
      <c r="AQ104" s="111"/>
      <c r="AR104" s="108"/>
      <c r="AS104" s="108"/>
      <c r="AT104" s="111"/>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6" t="s">
        <v>663</v>
      </c>
      <c r="BS104" s="247"/>
    </row>
    <row r="105" spans="1:71" x14ac:dyDescent="0.2">
      <c r="A105" s="110" t="s">
        <v>135</v>
      </c>
      <c r="B105" s="110" t="s">
        <v>657</v>
      </c>
      <c r="C105" s="108"/>
      <c r="D105" s="108"/>
      <c r="E105" s="111" t="s">
        <v>19</v>
      </c>
      <c r="F105" s="245">
        <v>242</v>
      </c>
      <c r="G105" s="108"/>
      <c r="H105" s="108"/>
      <c r="I105" s="111" t="s">
        <v>659</v>
      </c>
      <c r="J105" s="111"/>
      <c r="K105" s="247">
        <f>_xlfn.XLOOKUP($F105,'Standard HT Database'!$B$5:$B$172,'Standard HT Database'!C$5:C$172)</f>
        <v>2</v>
      </c>
      <c r="L105" s="108"/>
      <c r="M105" s="108"/>
      <c r="N105" s="108"/>
      <c r="O105" s="247">
        <f>_xlfn.XLOOKUP($F105,'Standard HT Database'!$B$5:$B$172,'Standard HT Database'!D$5:D$172)</f>
        <v>2</v>
      </c>
      <c r="P105" s="247">
        <f>_xlfn.XLOOKUP($F105,'Standard HT Database'!$B$5:$B$172,'Standard HT Database'!E$5:E$172)</f>
        <v>4</v>
      </c>
      <c r="Q105" s="241">
        <f>_xlfn.XLOOKUP($F105,'Standard HT Database'!$B$5:$B$172,'Standard HT Database'!O$5:O$172)</f>
        <v>864</v>
      </c>
      <c r="R105" s="178">
        <f>_xlfn.XLOOKUP($F105,'Standard HT Database'!$B$5:$B$172,'Standard HT Database'!N$5:N$172)</f>
        <v>80.31</v>
      </c>
      <c r="S105" s="243">
        <f>_xlfn.XLOOKUP($F105,'Standard HT Database'!$B$5:$B$172,'Standard HT Database'!M$5:M$172)</f>
        <v>878.66</v>
      </c>
      <c r="T105" s="180">
        <f>_xlfn.XLOOKUP($F105,'Standard HT Database'!$B$5:$B$172,'Standard HT Database'!L$5:L$172)</f>
        <v>81.63</v>
      </c>
      <c r="U105" s="108"/>
      <c r="V105" s="108"/>
      <c r="W105" s="247">
        <v>0</v>
      </c>
      <c r="X105" s="247">
        <v>1</v>
      </c>
      <c r="Y105" s="108"/>
      <c r="Z105" s="108"/>
      <c r="AA105" s="108"/>
      <c r="AB105" s="108"/>
      <c r="AC105" s="108"/>
      <c r="AD105" s="108"/>
      <c r="AE105" s="108"/>
      <c r="AF105" s="108"/>
      <c r="AG105" s="108"/>
      <c r="AH105" s="108"/>
      <c r="AI105" s="108"/>
      <c r="AJ105" s="108"/>
      <c r="AK105" s="108"/>
      <c r="AL105" s="108"/>
      <c r="AM105" s="108"/>
      <c r="AN105" s="108"/>
      <c r="AO105" s="108"/>
      <c r="AP105" s="108"/>
      <c r="AQ105" s="111"/>
      <c r="AR105" s="108"/>
      <c r="AS105" s="108"/>
      <c r="AT105" s="111"/>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6" t="s">
        <v>663</v>
      </c>
      <c r="BS105" s="251" t="s">
        <v>664</v>
      </c>
    </row>
    <row r="106" spans="1:71" x14ac:dyDescent="0.2">
      <c r="A106" s="110" t="s">
        <v>136</v>
      </c>
      <c r="B106" s="110" t="s">
        <v>657</v>
      </c>
      <c r="C106" s="108"/>
      <c r="D106" s="108"/>
      <c r="E106" s="111" t="s">
        <v>756</v>
      </c>
      <c r="F106" s="245">
        <v>352</v>
      </c>
      <c r="G106" s="108"/>
      <c r="H106" s="108"/>
      <c r="I106" s="111" t="s">
        <v>753</v>
      </c>
      <c r="J106" s="111"/>
      <c r="K106" s="247">
        <f>_xlfn.XLOOKUP($F106,'Standard HT Database'!$B$5:$B$172,'Standard HT Database'!C$5:C$172)</f>
        <v>2</v>
      </c>
      <c r="L106" s="108"/>
      <c r="M106" s="108"/>
      <c r="N106" s="108"/>
      <c r="O106" s="247">
        <f>_xlfn.XLOOKUP($F106,'Standard HT Database'!$B$5:$B$172,'Standard HT Database'!D$5:D$172)</f>
        <v>3</v>
      </c>
      <c r="P106" s="247">
        <f>_xlfn.XLOOKUP($F106,'Standard HT Database'!$B$5:$B$172,'Standard HT Database'!E$5:E$172)</f>
        <v>5</v>
      </c>
      <c r="Q106" s="241">
        <f>_xlfn.XLOOKUP($F106,'Standard HT Database'!$B$5:$B$172,'Standard HT Database'!O$5:O$172)</f>
        <v>1012</v>
      </c>
      <c r="R106" s="178">
        <f>_xlfn.XLOOKUP($F106,'Standard HT Database'!$B$5:$B$172,'Standard HT Database'!N$5:N$172)</f>
        <v>94.05</v>
      </c>
      <c r="S106" s="243">
        <f>_xlfn.XLOOKUP($F106,'Standard HT Database'!$B$5:$B$172,'Standard HT Database'!M$5:M$172)</f>
        <v>1027.78</v>
      </c>
      <c r="T106" s="180">
        <f>_xlfn.XLOOKUP($F106,'Standard HT Database'!$B$5:$B$172,'Standard HT Database'!L$5:L$172)</f>
        <v>95.48</v>
      </c>
      <c r="U106" s="108"/>
      <c r="V106" s="108"/>
      <c r="W106" s="247">
        <v>0</v>
      </c>
      <c r="X106" s="247">
        <v>2</v>
      </c>
      <c r="Y106" s="108"/>
      <c r="Z106" s="108"/>
      <c r="AA106" s="108"/>
      <c r="AB106" s="108"/>
      <c r="AC106" s="108"/>
      <c r="AD106" s="108"/>
      <c r="AE106" s="108"/>
      <c r="AF106" s="108"/>
      <c r="AG106" s="108"/>
      <c r="AH106" s="108"/>
      <c r="AI106" s="108"/>
      <c r="AJ106" s="108"/>
      <c r="AK106" s="108"/>
      <c r="AL106" s="108"/>
      <c r="AM106" s="108"/>
      <c r="AN106" s="108"/>
      <c r="AO106" s="108"/>
      <c r="AP106" s="108"/>
      <c r="AQ106" s="111"/>
      <c r="AR106" s="108"/>
      <c r="AS106" s="108"/>
      <c r="AT106" s="111"/>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6" t="s">
        <v>663</v>
      </c>
      <c r="BS106" s="251" t="s">
        <v>664</v>
      </c>
    </row>
    <row r="107" spans="1:71" x14ac:dyDescent="0.2">
      <c r="A107" s="110" t="s">
        <v>137</v>
      </c>
      <c r="B107" s="110" t="s">
        <v>657</v>
      </c>
      <c r="C107" s="108"/>
      <c r="D107" s="108"/>
      <c r="E107" s="111" t="s">
        <v>14</v>
      </c>
      <c r="F107" s="245">
        <v>352</v>
      </c>
      <c r="G107" s="108"/>
      <c r="H107" s="108"/>
      <c r="I107" s="111" t="s">
        <v>754</v>
      </c>
      <c r="J107" s="111"/>
      <c r="K107" s="247">
        <f>_xlfn.XLOOKUP($F107,'Standard HT Database'!$B$5:$B$172,'Standard HT Database'!C$5:C$172)</f>
        <v>2</v>
      </c>
      <c r="L107" s="108"/>
      <c r="M107" s="108"/>
      <c r="N107" s="108"/>
      <c r="O107" s="247">
        <f>_xlfn.XLOOKUP($F107,'Standard HT Database'!$B$5:$B$172,'Standard HT Database'!D$5:D$172)</f>
        <v>3</v>
      </c>
      <c r="P107" s="247">
        <f>_xlfn.XLOOKUP($F107,'Standard HT Database'!$B$5:$B$172,'Standard HT Database'!E$5:E$172)</f>
        <v>5</v>
      </c>
      <c r="Q107" s="241">
        <f>_xlfn.XLOOKUP($F107,'Standard HT Database'!$B$5:$B$172,'Standard HT Database'!O$5:O$172)</f>
        <v>1012</v>
      </c>
      <c r="R107" s="178">
        <f>_xlfn.XLOOKUP($F107,'Standard HT Database'!$B$5:$B$172,'Standard HT Database'!N$5:N$172)</f>
        <v>94.05</v>
      </c>
      <c r="S107" s="243">
        <f>_xlfn.XLOOKUP($F107,'Standard HT Database'!$B$5:$B$172,'Standard HT Database'!M$5:M$172)</f>
        <v>1027.78</v>
      </c>
      <c r="T107" s="180">
        <f>_xlfn.XLOOKUP($F107,'Standard HT Database'!$B$5:$B$172,'Standard HT Database'!L$5:L$172)</f>
        <v>95.48</v>
      </c>
      <c r="U107" s="108"/>
      <c r="V107" s="108"/>
      <c r="W107" s="247">
        <v>0</v>
      </c>
      <c r="X107" s="247">
        <v>2</v>
      </c>
      <c r="Y107" s="108"/>
      <c r="Z107" s="108"/>
      <c r="AA107" s="108"/>
      <c r="AB107" s="108"/>
      <c r="AC107" s="108"/>
      <c r="AD107" s="108"/>
      <c r="AE107" s="108"/>
      <c r="AF107" s="108"/>
      <c r="AG107" s="108"/>
      <c r="AH107" s="108"/>
      <c r="AI107" s="108"/>
      <c r="AJ107" s="108"/>
      <c r="AK107" s="108"/>
      <c r="AL107" s="108"/>
      <c r="AM107" s="108"/>
      <c r="AN107" s="108"/>
      <c r="AO107" s="108"/>
      <c r="AP107" s="108"/>
      <c r="AQ107" s="111"/>
      <c r="AR107" s="108"/>
      <c r="AS107" s="108"/>
      <c r="AT107" s="111"/>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6" t="s">
        <v>663</v>
      </c>
      <c r="BS107" s="251" t="s">
        <v>664</v>
      </c>
    </row>
    <row r="108" spans="1:71" x14ac:dyDescent="0.2">
      <c r="A108" s="110" t="s">
        <v>138</v>
      </c>
      <c r="B108" s="110" t="s">
        <v>657</v>
      </c>
      <c r="C108" s="108"/>
      <c r="D108" s="108"/>
      <c r="E108" s="111" t="s">
        <v>14</v>
      </c>
      <c r="F108" s="245">
        <v>352</v>
      </c>
      <c r="G108" s="108"/>
      <c r="H108" s="108"/>
      <c r="I108" s="111" t="s">
        <v>753</v>
      </c>
      <c r="J108" s="111"/>
      <c r="K108" s="247">
        <f>_xlfn.XLOOKUP($F108,'Standard HT Database'!$B$5:$B$172,'Standard HT Database'!C$5:C$172)</f>
        <v>2</v>
      </c>
      <c r="L108" s="108"/>
      <c r="M108" s="108"/>
      <c r="N108" s="108"/>
      <c r="O108" s="247">
        <f>_xlfn.XLOOKUP($F108,'Standard HT Database'!$B$5:$B$172,'Standard HT Database'!D$5:D$172)</f>
        <v>3</v>
      </c>
      <c r="P108" s="247">
        <f>_xlfn.XLOOKUP($F108,'Standard HT Database'!$B$5:$B$172,'Standard HT Database'!E$5:E$172)</f>
        <v>5</v>
      </c>
      <c r="Q108" s="241">
        <f>_xlfn.XLOOKUP($F108,'Standard HT Database'!$B$5:$B$172,'Standard HT Database'!O$5:O$172)</f>
        <v>1012</v>
      </c>
      <c r="R108" s="178">
        <f>_xlfn.XLOOKUP($F108,'Standard HT Database'!$B$5:$B$172,'Standard HT Database'!N$5:N$172)</f>
        <v>94.05</v>
      </c>
      <c r="S108" s="243">
        <f>_xlfn.XLOOKUP($F108,'Standard HT Database'!$B$5:$B$172,'Standard HT Database'!M$5:M$172)</f>
        <v>1027.78</v>
      </c>
      <c r="T108" s="180">
        <f>_xlfn.XLOOKUP($F108,'Standard HT Database'!$B$5:$B$172,'Standard HT Database'!L$5:L$172)</f>
        <v>95.48</v>
      </c>
      <c r="U108" s="108"/>
      <c r="V108" s="108"/>
      <c r="W108" s="247">
        <v>0</v>
      </c>
      <c r="X108" s="247">
        <v>2</v>
      </c>
      <c r="Y108" s="108"/>
      <c r="Z108" s="108"/>
      <c r="AA108" s="108"/>
      <c r="AB108" s="108"/>
      <c r="AC108" s="108"/>
      <c r="AD108" s="108"/>
      <c r="AE108" s="108"/>
      <c r="AF108" s="108"/>
      <c r="AG108" s="108"/>
      <c r="AH108" s="108"/>
      <c r="AI108" s="108"/>
      <c r="AJ108" s="108"/>
      <c r="AK108" s="108"/>
      <c r="AL108" s="108"/>
      <c r="AM108" s="108"/>
      <c r="AN108" s="108"/>
      <c r="AO108" s="108"/>
      <c r="AP108" s="108"/>
      <c r="AQ108" s="111"/>
      <c r="AR108" s="108"/>
      <c r="AS108" s="108"/>
      <c r="AT108" s="111"/>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6" t="s">
        <v>663</v>
      </c>
      <c r="BS108" s="251" t="s">
        <v>664</v>
      </c>
    </row>
    <row r="109" spans="1:71" x14ac:dyDescent="0.2">
      <c r="A109" s="110" t="s">
        <v>139</v>
      </c>
      <c r="B109" s="110" t="s">
        <v>657</v>
      </c>
      <c r="C109" s="108"/>
      <c r="D109" s="108"/>
      <c r="E109" s="111" t="s">
        <v>14</v>
      </c>
      <c r="F109" s="245">
        <v>354</v>
      </c>
      <c r="G109" s="108"/>
      <c r="H109" s="108"/>
      <c r="I109" s="111" t="s">
        <v>17</v>
      </c>
      <c r="J109" s="111"/>
      <c r="K109" s="247">
        <f>_xlfn.XLOOKUP($F109,'Standard HT Database'!$B$5:$B$172,'Standard HT Database'!C$5:C$172)</f>
        <v>2</v>
      </c>
      <c r="L109" s="108"/>
      <c r="M109" s="108"/>
      <c r="N109" s="108"/>
      <c r="O109" s="247">
        <f>_xlfn.XLOOKUP($F109,'Standard HT Database'!$B$5:$B$172,'Standard HT Database'!D$5:D$172)</f>
        <v>3</v>
      </c>
      <c r="P109" s="247">
        <f>_xlfn.XLOOKUP($F109,'Standard HT Database'!$B$5:$B$172,'Standard HT Database'!E$5:E$172)</f>
        <v>5</v>
      </c>
      <c r="Q109" s="241">
        <f>_xlfn.XLOOKUP($F109,'Standard HT Database'!$B$5:$B$172,'Standard HT Database'!O$5:O$172)</f>
        <v>1172</v>
      </c>
      <c r="R109" s="178">
        <f>_xlfn.XLOOKUP($F109,'Standard HT Database'!$B$5:$B$172,'Standard HT Database'!N$5:N$172)</f>
        <v>108.87</v>
      </c>
      <c r="S109" s="243">
        <f>_xlfn.XLOOKUP($F109,'Standard HT Database'!$B$5:$B$172,'Standard HT Database'!M$5:M$172)</f>
        <v>1188.3900000000001</v>
      </c>
      <c r="T109" s="180">
        <f>_xlfn.XLOOKUP($F109,'Standard HT Database'!$B$5:$B$172,'Standard HT Database'!L$5:L$172)</f>
        <v>110.4</v>
      </c>
      <c r="U109" s="108"/>
      <c r="V109" s="108"/>
      <c r="W109" s="247">
        <v>0</v>
      </c>
      <c r="X109" s="247">
        <v>2</v>
      </c>
      <c r="Y109" s="108"/>
      <c r="Z109" s="108"/>
      <c r="AA109" s="108"/>
      <c r="AB109" s="108"/>
      <c r="AC109" s="108"/>
      <c r="AD109" s="108"/>
      <c r="AE109" s="108"/>
      <c r="AF109" s="108"/>
      <c r="AG109" s="108"/>
      <c r="AH109" s="108"/>
      <c r="AI109" s="108"/>
      <c r="AJ109" s="108"/>
      <c r="AK109" s="108"/>
      <c r="AL109" s="108"/>
      <c r="AM109" s="108"/>
      <c r="AN109" s="108"/>
      <c r="AO109" s="108"/>
      <c r="AP109" s="108"/>
      <c r="AQ109" s="111"/>
      <c r="AR109" s="108"/>
      <c r="AS109" s="108"/>
      <c r="AT109" s="111"/>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6" t="s">
        <v>663</v>
      </c>
      <c r="BS109" s="251" t="s">
        <v>664</v>
      </c>
    </row>
    <row r="110" spans="1:71" x14ac:dyDescent="0.2">
      <c r="A110" s="110" t="s">
        <v>140</v>
      </c>
      <c r="B110" s="110" t="s">
        <v>657</v>
      </c>
      <c r="C110" s="108"/>
      <c r="D110" s="108"/>
      <c r="E110" s="111" t="s">
        <v>14</v>
      </c>
      <c r="F110" s="245">
        <v>464</v>
      </c>
      <c r="G110" s="108"/>
      <c r="H110" s="108"/>
      <c r="I110" s="111" t="s">
        <v>659</v>
      </c>
      <c r="J110" s="111"/>
      <c r="K110" s="247">
        <f>_xlfn.XLOOKUP($F110,'Standard HT Database'!$B$5:$B$172,'Standard HT Database'!C$5:C$172)</f>
        <v>2.5</v>
      </c>
      <c r="L110" s="108"/>
      <c r="M110" s="108"/>
      <c r="N110" s="108"/>
      <c r="O110" s="247">
        <f>_xlfn.XLOOKUP($F110,'Standard HT Database'!$B$5:$B$172,'Standard HT Database'!D$5:D$172)</f>
        <v>4</v>
      </c>
      <c r="P110" s="247">
        <f>_xlfn.XLOOKUP($F110,'Standard HT Database'!$B$5:$B$172,'Standard HT Database'!E$5:E$172)</f>
        <v>6</v>
      </c>
      <c r="Q110" s="241">
        <f>_xlfn.XLOOKUP($F110,'Standard HT Database'!$B$5:$B$172,'Standard HT Database'!O$5:O$172)</f>
        <v>1209</v>
      </c>
      <c r="R110" s="178">
        <f>_xlfn.XLOOKUP($F110,'Standard HT Database'!$B$5:$B$172,'Standard HT Database'!N$5:N$172)</f>
        <v>112.36</v>
      </c>
      <c r="S110" s="243">
        <f>_xlfn.XLOOKUP($F110,'Standard HT Database'!$B$5:$B$172,'Standard HT Database'!M$5:M$172)</f>
        <v>1226.05</v>
      </c>
      <c r="T110" s="180">
        <f>_xlfn.XLOOKUP($F110,'Standard HT Database'!$B$5:$B$172,'Standard HT Database'!L$5:L$172)</f>
        <v>113.9</v>
      </c>
      <c r="U110" s="108"/>
      <c r="V110" s="108"/>
      <c r="W110" s="247">
        <v>1</v>
      </c>
      <c r="X110" s="247">
        <v>2</v>
      </c>
      <c r="Y110" s="108"/>
      <c r="Z110" s="108"/>
      <c r="AA110" s="108"/>
      <c r="AB110" s="108"/>
      <c r="AC110" s="108"/>
      <c r="AD110" s="108"/>
      <c r="AE110" s="108"/>
      <c r="AF110" s="108"/>
      <c r="AG110" s="108"/>
      <c r="AH110" s="108"/>
      <c r="AI110" s="108"/>
      <c r="AJ110" s="108"/>
      <c r="AK110" s="108"/>
      <c r="AL110" s="108"/>
      <c r="AM110" s="108"/>
      <c r="AN110" s="108"/>
      <c r="AO110" s="108"/>
      <c r="AP110" s="108"/>
      <c r="AQ110" s="111"/>
      <c r="AR110" s="108"/>
      <c r="AS110" s="108"/>
      <c r="AT110" s="111"/>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6" t="s">
        <v>663</v>
      </c>
      <c r="BS110" s="251" t="s">
        <v>664</v>
      </c>
    </row>
    <row r="111" spans="1:71" x14ac:dyDescent="0.2">
      <c r="A111" s="110" t="s">
        <v>141</v>
      </c>
      <c r="B111" s="110" t="s">
        <v>657</v>
      </c>
      <c r="C111" s="108"/>
      <c r="D111" s="108"/>
      <c r="E111" s="111" t="s">
        <v>14</v>
      </c>
      <c r="F111" s="245">
        <v>464</v>
      </c>
      <c r="G111" s="108"/>
      <c r="H111" s="108"/>
      <c r="I111" s="111" t="s">
        <v>659</v>
      </c>
      <c r="J111" s="111"/>
      <c r="K111" s="247">
        <f>_xlfn.XLOOKUP($F111,'Standard HT Database'!$B$5:$B$172,'Standard HT Database'!C$5:C$172)</f>
        <v>2.5</v>
      </c>
      <c r="L111" s="108"/>
      <c r="M111" s="108"/>
      <c r="N111" s="108"/>
      <c r="O111" s="247">
        <f>_xlfn.XLOOKUP($F111,'Standard HT Database'!$B$5:$B$172,'Standard HT Database'!D$5:D$172)</f>
        <v>4</v>
      </c>
      <c r="P111" s="247">
        <f>_xlfn.XLOOKUP($F111,'Standard HT Database'!$B$5:$B$172,'Standard HT Database'!E$5:E$172)</f>
        <v>6</v>
      </c>
      <c r="Q111" s="241">
        <f>_xlfn.XLOOKUP($F111,'Standard HT Database'!$B$5:$B$172,'Standard HT Database'!O$5:O$172)</f>
        <v>1209</v>
      </c>
      <c r="R111" s="178">
        <f>_xlfn.XLOOKUP($F111,'Standard HT Database'!$B$5:$B$172,'Standard HT Database'!N$5:N$172)</f>
        <v>112.36</v>
      </c>
      <c r="S111" s="243">
        <f>_xlfn.XLOOKUP($F111,'Standard HT Database'!$B$5:$B$172,'Standard HT Database'!M$5:M$172)</f>
        <v>1226.05</v>
      </c>
      <c r="T111" s="180">
        <f>_xlfn.XLOOKUP($F111,'Standard HT Database'!$B$5:$B$172,'Standard HT Database'!L$5:L$172)</f>
        <v>113.9</v>
      </c>
      <c r="U111" s="108"/>
      <c r="V111" s="108"/>
      <c r="W111" s="247">
        <v>1</v>
      </c>
      <c r="X111" s="247">
        <v>2</v>
      </c>
      <c r="Y111" s="108"/>
      <c r="Z111" s="108"/>
      <c r="AA111" s="108"/>
      <c r="AB111" s="108"/>
      <c r="AC111" s="108"/>
      <c r="AD111" s="108"/>
      <c r="AE111" s="108"/>
      <c r="AF111" s="108"/>
      <c r="AG111" s="108"/>
      <c r="AH111" s="108"/>
      <c r="AI111" s="108"/>
      <c r="AJ111" s="108"/>
      <c r="AK111" s="108"/>
      <c r="AL111" s="108"/>
      <c r="AM111" s="108"/>
      <c r="AN111" s="108"/>
      <c r="AO111" s="108"/>
      <c r="AP111" s="108"/>
      <c r="AQ111" s="111"/>
      <c r="AR111" s="108"/>
      <c r="AS111" s="108"/>
      <c r="AT111" s="111"/>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6" t="s">
        <v>663</v>
      </c>
      <c r="BS111" s="251" t="s">
        <v>664</v>
      </c>
    </row>
    <row r="112" spans="1:71" x14ac:dyDescent="0.2">
      <c r="A112" s="110" t="s">
        <v>142</v>
      </c>
      <c r="B112" s="110" t="s">
        <v>657</v>
      </c>
      <c r="C112" s="108"/>
      <c r="D112" s="108"/>
      <c r="E112" s="111" t="s">
        <v>14</v>
      </c>
      <c r="F112" s="245">
        <v>364</v>
      </c>
      <c r="G112" s="108"/>
      <c r="H112" s="108"/>
      <c r="I112" s="111" t="s">
        <v>17</v>
      </c>
      <c r="J112" s="111"/>
      <c r="K112" s="247">
        <f>_xlfn.XLOOKUP($F112,'Standard HT Database'!$B$5:$B$172,'Standard HT Database'!C$5:C$172)</f>
        <v>2</v>
      </c>
      <c r="L112" s="108"/>
      <c r="M112" s="108"/>
      <c r="N112" s="108"/>
      <c r="O112" s="247">
        <f>_xlfn.XLOOKUP($F112,'Standard HT Database'!$B$5:$B$172,'Standard HT Database'!D$5:D$172)</f>
        <v>3</v>
      </c>
      <c r="P112" s="247">
        <f>_xlfn.XLOOKUP($F112,'Standard HT Database'!$B$5:$B$172,'Standard HT Database'!E$5:E$172)</f>
        <v>6</v>
      </c>
      <c r="Q112" s="241">
        <f>_xlfn.XLOOKUP($F112,'Standard HT Database'!$B$5:$B$172,'Standard HT Database'!O$5:O$172)</f>
        <v>1184</v>
      </c>
      <c r="R112" s="178">
        <f>_xlfn.XLOOKUP($F112,'Standard HT Database'!$B$5:$B$172,'Standard HT Database'!N$5:N$172)</f>
        <v>109.99</v>
      </c>
      <c r="S112" s="243">
        <f>_xlfn.XLOOKUP($F112,'Standard HT Database'!$B$5:$B$172,'Standard HT Database'!M$5:M$172)</f>
        <v>1200.51</v>
      </c>
      <c r="T112" s="180">
        <f>_xlfn.XLOOKUP($F112,'Standard HT Database'!$B$5:$B$172,'Standard HT Database'!L$5:L$172)</f>
        <v>111.53</v>
      </c>
      <c r="U112" s="108"/>
      <c r="V112" s="108"/>
      <c r="W112" s="247">
        <v>1</v>
      </c>
      <c r="X112" s="247">
        <v>1</v>
      </c>
      <c r="Y112" s="108"/>
      <c r="Z112" s="108"/>
      <c r="AA112" s="108"/>
      <c r="AB112" s="108"/>
      <c r="AC112" s="108"/>
      <c r="AD112" s="108"/>
      <c r="AE112" s="108"/>
      <c r="AF112" s="108"/>
      <c r="AG112" s="108"/>
      <c r="AH112" s="108"/>
      <c r="AI112" s="108"/>
      <c r="AJ112" s="108"/>
      <c r="AK112" s="108"/>
      <c r="AL112" s="108"/>
      <c r="AM112" s="108"/>
      <c r="AN112" s="108"/>
      <c r="AO112" s="108"/>
      <c r="AP112" s="108"/>
      <c r="AQ112" s="111"/>
      <c r="AR112" s="108"/>
      <c r="AS112" s="108"/>
      <c r="AT112" s="111"/>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6" t="s">
        <v>663</v>
      </c>
      <c r="BS112" s="251" t="s">
        <v>664</v>
      </c>
    </row>
    <row r="113" spans="1:71" x14ac:dyDescent="0.2">
      <c r="A113" s="110" t="s">
        <v>143</v>
      </c>
      <c r="B113" s="110" t="s">
        <v>657</v>
      </c>
      <c r="C113" s="108"/>
      <c r="D113" s="108"/>
      <c r="E113" s="111" t="s">
        <v>14</v>
      </c>
      <c r="F113" s="245">
        <v>364</v>
      </c>
      <c r="G113" s="108"/>
      <c r="H113" s="108"/>
      <c r="I113" s="111" t="s">
        <v>17</v>
      </c>
      <c r="J113" s="111"/>
      <c r="K113" s="247">
        <f>_xlfn.XLOOKUP($F113,'Standard HT Database'!$B$5:$B$172,'Standard HT Database'!C$5:C$172)</f>
        <v>2</v>
      </c>
      <c r="L113" s="108"/>
      <c r="M113" s="108"/>
      <c r="N113" s="108"/>
      <c r="O113" s="247">
        <f>_xlfn.XLOOKUP($F113,'Standard HT Database'!$B$5:$B$172,'Standard HT Database'!D$5:D$172)</f>
        <v>3</v>
      </c>
      <c r="P113" s="247">
        <f>_xlfn.XLOOKUP($F113,'Standard HT Database'!$B$5:$B$172,'Standard HT Database'!E$5:E$172)</f>
        <v>6</v>
      </c>
      <c r="Q113" s="241">
        <f>_xlfn.XLOOKUP($F113,'Standard HT Database'!$B$5:$B$172,'Standard HT Database'!O$5:O$172)</f>
        <v>1184</v>
      </c>
      <c r="R113" s="178">
        <f>_xlfn.XLOOKUP($F113,'Standard HT Database'!$B$5:$B$172,'Standard HT Database'!N$5:N$172)</f>
        <v>109.99</v>
      </c>
      <c r="S113" s="243">
        <f>_xlfn.XLOOKUP($F113,'Standard HT Database'!$B$5:$B$172,'Standard HT Database'!M$5:M$172)</f>
        <v>1200.51</v>
      </c>
      <c r="T113" s="180">
        <f>_xlfn.XLOOKUP($F113,'Standard HT Database'!$B$5:$B$172,'Standard HT Database'!L$5:L$172)</f>
        <v>111.53</v>
      </c>
      <c r="U113" s="108"/>
      <c r="V113" s="108"/>
      <c r="W113" s="247">
        <v>1</v>
      </c>
      <c r="X113" s="247">
        <v>1</v>
      </c>
      <c r="Y113" s="108"/>
      <c r="Z113" s="108"/>
      <c r="AA113" s="108"/>
      <c r="AB113" s="108"/>
      <c r="AC113" s="108"/>
      <c r="AD113" s="108"/>
      <c r="AE113" s="108"/>
      <c r="AF113" s="108"/>
      <c r="AG113" s="108"/>
      <c r="AH113" s="108"/>
      <c r="AI113" s="108"/>
      <c r="AJ113" s="108"/>
      <c r="AK113" s="108"/>
      <c r="AL113" s="108"/>
      <c r="AM113" s="108"/>
      <c r="AN113" s="108"/>
      <c r="AO113" s="108"/>
      <c r="AP113" s="108"/>
      <c r="AQ113" s="111"/>
      <c r="AR113" s="108"/>
      <c r="AS113" s="108"/>
      <c r="AT113" s="111"/>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6" t="s">
        <v>663</v>
      </c>
      <c r="BS113" s="251" t="s">
        <v>664</v>
      </c>
    </row>
    <row r="114" spans="1:71" x14ac:dyDescent="0.2">
      <c r="A114" s="110" t="s">
        <v>144</v>
      </c>
      <c r="B114" s="110" t="s">
        <v>657</v>
      </c>
      <c r="C114" s="108"/>
      <c r="D114" s="108"/>
      <c r="E114" s="111" t="s">
        <v>14</v>
      </c>
      <c r="F114" s="245">
        <v>352</v>
      </c>
      <c r="G114" s="108"/>
      <c r="H114" s="108"/>
      <c r="I114" s="111" t="s">
        <v>753</v>
      </c>
      <c r="J114" s="111"/>
      <c r="K114" s="247">
        <f>_xlfn.XLOOKUP($F114,'Standard HT Database'!$B$5:$B$172,'Standard HT Database'!C$5:C$172)</f>
        <v>2</v>
      </c>
      <c r="L114" s="108"/>
      <c r="M114" s="108"/>
      <c r="N114" s="108"/>
      <c r="O114" s="247">
        <f>_xlfn.XLOOKUP($F114,'Standard HT Database'!$B$5:$B$172,'Standard HT Database'!D$5:D$172)</f>
        <v>3</v>
      </c>
      <c r="P114" s="247">
        <f>_xlfn.XLOOKUP($F114,'Standard HT Database'!$B$5:$B$172,'Standard HT Database'!E$5:E$172)</f>
        <v>5</v>
      </c>
      <c r="Q114" s="241">
        <f>_xlfn.XLOOKUP($F114,'Standard HT Database'!$B$5:$B$172,'Standard HT Database'!O$5:O$172)</f>
        <v>1012</v>
      </c>
      <c r="R114" s="178">
        <f>_xlfn.XLOOKUP($F114,'Standard HT Database'!$B$5:$B$172,'Standard HT Database'!N$5:N$172)</f>
        <v>94.05</v>
      </c>
      <c r="S114" s="243">
        <f>_xlfn.XLOOKUP($F114,'Standard HT Database'!$B$5:$B$172,'Standard HT Database'!M$5:M$172)</f>
        <v>1027.78</v>
      </c>
      <c r="T114" s="180">
        <f>_xlfn.XLOOKUP($F114,'Standard HT Database'!$B$5:$B$172,'Standard HT Database'!L$5:L$172)</f>
        <v>95.48</v>
      </c>
      <c r="U114" s="108"/>
      <c r="V114" s="108"/>
      <c r="W114" s="247">
        <v>0</v>
      </c>
      <c r="X114" s="247">
        <v>2</v>
      </c>
      <c r="Y114" s="108"/>
      <c r="Z114" s="108"/>
      <c r="AA114" s="108"/>
      <c r="AB114" s="108"/>
      <c r="AC114" s="108"/>
      <c r="AD114" s="108"/>
      <c r="AE114" s="108"/>
      <c r="AF114" s="108"/>
      <c r="AG114" s="108"/>
      <c r="AH114" s="108"/>
      <c r="AI114" s="108"/>
      <c r="AJ114" s="108"/>
      <c r="AK114" s="108"/>
      <c r="AL114" s="108"/>
      <c r="AM114" s="108"/>
      <c r="AN114" s="108"/>
      <c r="AO114" s="108"/>
      <c r="AP114" s="108"/>
      <c r="AQ114" s="111"/>
      <c r="AR114" s="108"/>
      <c r="AS114" s="108"/>
      <c r="AT114" s="111"/>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6" t="s">
        <v>663</v>
      </c>
      <c r="BS114" s="251" t="s">
        <v>664</v>
      </c>
    </row>
    <row r="115" spans="1:71" x14ac:dyDescent="0.2">
      <c r="A115" s="110" t="s">
        <v>145</v>
      </c>
      <c r="B115" s="110" t="s">
        <v>657</v>
      </c>
      <c r="C115" s="108"/>
      <c r="D115" s="108"/>
      <c r="E115" s="111" t="s">
        <v>14</v>
      </c>
      <c r="F115" s="245">
        <v>352</v>
      </c>
      <c r="G115" s="108"/>
      <c r="H115" s="108"/>
      <c r="I115" s="111" t="s">
        <v>754</v>
      </c>
      <c r="J115" s="111"/>
      <c r="K115" s="247">
        <f>_xlfn.XLOOKUP($F115,'Standard HT Database'!$B$5:$B$172,'Standard HT Database'!C$5:C$172)</f>
        <v>2</v>
      </c>
      <c r="L115" s="108"/>
      <c r="M115" s="108"/>
      <c r="N115" s="108"/>
      <c r="O115" s="247">
        <f>_xlfn.XLOOKUP($F115,'Standard HT Database'!$B$5:$B$172,'Standard HT Database'!D$5:D$172)</f>
        <v>3</v>
      </c>
      <c r="P115" s="247">
        <f>_xlfn.XLOOKUP($F115,'Standard HT Database'!$B$5:$B$172,'Standard HT Database'!E$5:E$172)</f>
        <v>5</v>
      </c>
      <c r="Q115" s="241">
        <f>_xlfn.XLOOKUP($F115,'Standard HT Database'!$B$5:$B$172,'Standard HT Database'!O$5:O$172)</f>
        <v>1012</v>
      </c>
      <c r="R115" s="178">
        <f>_xlfn.XLOOKUP($F115,'Standard HT Database'!$B$5:$B$172,'Standard HT Database'!N$5:N$172)</f>
        <v>94.05</v>
      </c>
      <c r="S115" s="243">
        <f>_xlfn.XLOOKUP($F115,'Standard HT Database'!$B$5:$B$172,'Standard HT Database'!M$5:M$172)</f>
        <v>1027.78</v>
      </c>
      <c r="T115" s="180">
        <f>_xlfn.XLOOKUP($F115,'Standard HT Database'!$B$5:$B$172,'Standard HT Database'!L$5:L$172)</f>
        <v>95.48</v>
      </c>
      <c r="U115" s="108"/>
      <c r="V115" s="108"/>
      <c r="W115" s="247">
        <v>0</v>
      </c>
      <c r="X115" s="247">
        <v>2</v>
      </c>
      <c r="Y115" s="108"/>
      <c r="Z115" s="108"/>
      <c r="AA115" s="108"/>
      <c r="AB115" s="108"/>
      <c r="AC115" s="108"/>
      <c r="AD115" s="108"/>
      <c r="AE115" s="108"/>
      <c r="AF115" s="108"/>
      <c r="AG115" s="108"/>
      <c r="AH115" s="108"/>
      <c r="AI115" s="108"/>
      <c r="AJ115" s="108"/>
      <c r="AK115" s="108"/>
      <c r="AL115" s="108"/>
      <c r="AM115" s="108"/>
      <c r="AN115" s="108"/>
      <c r="AO115" s="108"/>
      <c r="AP115" s="108"/>
      <c r="AQ115" s="111"/>
      <c r="AR115" s="108"/>
      <c r="AS115" s="108"/>
      <c r="AT115" s="111"/>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6" t="s">
        <v>663</v>
      </c>
      <c r="BS115" s="251" t="s">
        <v>664</v>
      </c>
    </row>
    <row r="116" spans="1:71" x14ac:dyDescent="0.2">
      <c r="A116" s="110" t="s">
        <v>146</v>
      </c>
      <c r="B116" s="110" t="s">
        <v>657</v>
      </c>
      <c r="C116" s="108"/>
      <c r="D116" s="108"/>
      <c r="E116" s="111" t="s">
        <v>14</v>
      </c>
      <c r="F116" s="245">
        <v>352</v>
      </c>
      <c r="G116" s="108"/>
      <c r="H116" s="108"/>
      <c r="I116" s="111" t="s">
        <v>753</v>
      </c>
      <c r="J116" s="111"/>
      <c r="K116" s="247">
        <f>_xlfn.XLOOKUP($F116,'Standard HT Database'!$B$5:$B$172,'Standard HT Database'!C$5:C$172)</f>
        <v>2</v>
      </c>
      <c r="L116" s="108"/>
      <c r="M116" s="108"/>
      <c r="N116" s="108"/>
      <c r="O116" s="247">
        <f>_xlfn.XLOOKUP($F116,'Standard HT Database'!$B$5:$B$172,'Standard HT Database'!D$5:D$172)</f>
        <v>3</v>
      </c>
      <c r="P116" s="247">
        <f>_xlfn.XLOOKUP($F116,'Standard HT Database'!$B$5:$B$172,'Standard HT Database'!E$5:E$172)</f>
        <v>5</v>
      </c>
      <c r="Q116" s="241">
        <f>_xlfn.XLOOKUP($F116,'Standard HT Database'!$B$5:$B$172,'Standard HT Database'!O$5:O$172)</f>
        <v>1012</v>
      </c>
      <c r="R116" s="178">
        <f>_xlfn.XLOOKUP($F116,'Standard HT Database'!$B$5:$B$172,'Standard HT Database'!N$5:N$172)</f>
        <v>94.05</v>
      </c>
      <c r="S116" s="243">
        <f>_xlfn.XLOOKUP($F116,'Standard HT Database'!$B$5:$B$172,'Standard HT Database'!M$5:M$172)</f>
        <v>1027.78</v>
      </c>
      <c r="T116" s="180">
        <f>_xlfn.XLOOKUP($F116,'Standard HT Database'!$B$5:$B$172,'Standard HT Database'!L$5:L$172)</f>
        <v>95.48</v>
      </c>
      <c r="U116" s="108"/>
      <c r="V116" s="108"/>
      <c r="W116" s="247">
        <v>0</v>
      </c>
      <c r="X116" s="247">
        <v>2</v>
      </c>
      <c r="Y116" s="108"/>
      <c r="Z116" s="108"/>
      <c r="AA116" s="108"/>
      <c r="AB116" s="108"/>
      <c r="AC116" s="108"/>
      <c r="AD116" s="108"/>
      <c r="AE116" s="108"/>
      <c r="AF116" s="108"/>
      <c r="AG116" s="108"/>
      <c r="AH116" s="108"/>
      <c r="AI116" s="108"/>
      <c r="AJ116" s="108"/>
      <c r="AK116" s="108"/>
      <c r="AL116" s="108"/>
      <c r="AM116" s="108"/>
      <c r="AN116" s="108"/>
      <c r="AO116" s="108"/>
      <c r="AP116" s="108"/>
      <c r="AQ116" s="111"/>
      <c r="AR116" s="108"/>
      <c r="AS116" s="108"/>
      <c r="AT116" s="111"/>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6" t="s">
        <v>663</v>
      </c>
      <c r="BS116" s="251" t="s">
        <v>664</v>
      </c>
    </row>
    <row r="117" spans="1:71" x14ac:dyDescent="0.2">
      <c r="A117" s="110" t="s">
        <v>147</v>
      </c>
      <c r="B117" s="110" t="s">
        <v>657</v>
      </c>
      <c r="C117" s="108"/>
      <c r="D117" s="108"/>
      <c r="E117" s="111" t="s">
        <v>14</v>
      </c>
      <c r="F117" s="245">
        <v>352</v>
      </c>
      <c r="G117" s="108"/>
      <c r="H117" s="108"/>
      <c r="I117" s="111" t="s">
        <v>659</v>
      </c>
      <c r="J117" s="111"/>
      <c r="K117" s="247">
        <f>_xlfn.XLOOKUP($F117,'Standard HT Database'!$B$5:$B$172,'Standard HT Database'!C$5:C$172)</f>
        <v>2</v>
      </c>
      <c r="L117" s="108"/>
      <c r="M117" s="108"/>
      <c r="N117" s="108"/>
      <c r="O117" s="247">
        <f>_xlfn.XLOOKUP($F117,'Standard HT Database'!$B$5:$B$172,'Standard HT Database'!D$5:D$172)</f>
        <v>3</v>
      </c>
      <c r="P117" s="247">
        <f>_xlfn.XLOOKUP($F117,'Standard HT Database'!$B$5:$B$172,'Standard HT Database'!E$5:E$172)</f>
        <v>5</v>
      </c>
      <c r="Q117" s="241">
        <f>_xlfn.XLOOKUP($F117,'Standard HT Database'!$B$5:$B$172,'Standard HT Database'!O$5:O$172)</f>
        <v>1012</v>
      </c>
      <c r="R117" s="178">
        <f>_xlfn.XLOOKUP($F117,'Standard HT Database'!$B$5:$B$172,'Standard HT Database'!N$5:N$172)</f>
        <v>94.05</v>
      </c>
      <c r="S117" s="243">
        <f>_xlfn.XLOOKUP($F117,'Standard HT Database'!$B$5:$B$172,'Standard HT Database'!M$5:M$172)</f>
        <v>1027.78</v>
      </c>
      <c r="T117" s="180">
        <f>_xlfn.XLOOKUP($F117,'Standard HT Database'!$B$5:$B$172,'Standard HT Database'!L$5:L$172)</f>
        <v>95.48</v>
      </c>
      <c r="U117" s="108"/>
      <c r="V117" s="108"/>
      <c r="W117" s="247">
        <v>0</v>
      </c>
      <c r="X117" s="247">
        <v>2</v>
      </c>
      <c r="Y117" s="108"/>
      <c r="Z117" s="108"/>
      <c r="AA117" s="108"/>
      <c r="AB117" s="108"/>
      <c r="AC117" s="108"/>
      <c r="AD117" s="108"/>
      <c r="AE117" s="108"/>
      <c r="AF117" s="108"/>
      <c r="AG117" s="108"/>
      <c r="AH117" s="108"/>
      <c r="AI117" s="108"/>
      <c r="AJ117" s="108"/>
      <c r="AK117" s="108"/>
      <c r="AL117" s="108"/>
      <c r="AM117" s="108"/>
      <c r="AN117" s="108"/>
      <c r="AO117" s="108"/>
      <c r="AP117" s="108"/>
      <c r="AQ117" s="111"/>
      <c r="AR117" s="108"/>
      <c r="AS117" s="108"/>
      <c r="AT117" s="111"/>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6" t="s">
        <v>663</v>
      </c>
      <c r="BS117" s="251" t="s">
        <v>664</v>
      </c>
    </row>
    <row r="118" spans="1:71" x14ac:dyDescent="0.2">
      <c r="A118" s="110" t="s">
        <v>148</v>
      </c>
      <c r="B118" s="110" t="s">
        <v>657</v>
      </c>
      <c r="C118" s="108"/>
      <c r="D118" s="108"/>
      <c r="E118" s="111" t="s">
        <v>14</v>
      </c>
      <c r="F118" s="245">
        <v>352</v>
      </c>
      <c r="G118" s="108"/>
      <c r="H118" s="108"/>
      <c r="I118" s="111" t="s">
        <v>659</v>
      </c>
      <c r="J118" s="111"/>
      <c r="K118" s="247">
        <f>_xlfn.XLOOKUP($F118,'Standard HT Database'!$B$5:$B$172,'Standard HT Database'!C$5:C$172)</f>
        <v>2</v>
      </c>
      <c r="L118" s="108"/>
      <c r="M118" s="108"/>
      <c r="N118" s="108"/>
      <c r="O118" s="247">
        <f>_xlfn.XLOOKUP($F118,'Standard HT Database'!$B$5:$B$172,'Standard HT Database'!D$5:D$172)</f>
        <v>3</v>
      </c>
      <c r="P118" s="247">
        <f>_xlfn.XLOOKUP($F118,'Standard HT Database'!$B$5:$B$172,'Standard HT Database'!E$5:E$172)</f>
        <v>5</v>
      </c>
      <c r="Q118" s="241">
        <f>_xlfn.XLOOKUP($F118,'Standard HT Database'!$B$5:$B$172,'Standard HT Database'!O$5:O$172)</f>
        <v>1012</v>
      </c>
      <c r="R118" s="178">
        <f>_xlfn.XLOOKUP($F118,'Standard HT Database'!$B$5:$B$172,'Standard HT Database'!N$5:N$172)</f>
        <v>94.05</v>
      </c>
      <c r="S118" s="243">
        <f>_xlfn.XLOOKUP($F118,'Standard HT Database'!$B$5:$B$172,'Standard HT Database'!M$5:M$172)</f>
        <v>1027.78</v>
      </c>
      <c r="T118" s="180">
        <f>_xlfn.XLOOKUP($F118,'Standard HT Database'!$B$5:$B$172,'Standard HT Database'!L$5:L$172)</f>
        <v>95.48</v>
      </c>
      <c r="U118" s="108"/>
      <c r="V118" s="108"/>
      <c r="W118" s="247">
        <v>0</v>
      </c>
      <c r="X118" s="247">
        <v>2</v>
      </c>
      <c r="Y118" s="108"/>
      <c r="Z118" s="108"/>
      <c r="AA118" s="108"/>
      <c r="AB118" s="108"/>
      <c r="AC118" s="108"/>
      <c r="AD118" s="108"/>
      <c r="AE118" s="108"/>
      <c r="AF118" s="108"/>
      <c r="AG118" s="108"/>
      <c r="AH118" s="108"/>
      <c r="AI118" s="108"/>
      <c r="AJ118" s="108"/>
      <c r="AK118" s="108"/>
      <c r="AL118" s="108"/>
      <c r="AM118" s="108"/>
      <c r="AN118" s="108"/>
      <c r="AO118" s="108"/>
      <c r="AP118" s="108"/>
      <c r="AQ118" s="111"/>
      <c r="AR118" s="108"/>
      <c r="AS118" s="108"/>
      <c r="AT118" s="111"/>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6" t="s">
        <v>663</v>
      </c>
      <c r="BS118" s="251" t="s">
        <v>664</v>
      </c>
    </row>
    <row r="119" spans="1:71" x14ac:dyDescent="0.2">
      <c r="A119" s="110" t="s">
        <v>149</v>
      </c>
      <c r="B119" s="110" t="s">
        <v>657</v>
      </c>
      <c r="C119" s="108"/>
      <c r="D119" s="108"/>
      <c r="E119" s="111" t="s">
        <v>19</v>
      </c>
      <c r="F119" s="111" t="s">
        <v>751</v>
      </c>
      <c r="G119" s="111"/>
      <c r="H119" s="111"/>
      <c r="I119" s="111" t="s">
        <v>659</v>
      </c>
      <c r="J119" s="111"/>
      <c r="K119" s="247">
        <v>2</v>
      </c>
      <c r="L119" s="108"/>
      <c r="M119" s="108"/>
      <c r="N119" s="108"/>
      <c r="O119" s="247">
        <v>3</v>
      </c>
      <c r="P119" s="247">
        <v>5</v>
      </c>
      <c r="Q119" s="178">
        <v>1414</v>
      </c>
      <c r="R119" s="178">
        <v>131.36000000000001</v>
      </c>
      <c r="S119" s="180">
        <v>1424</v>
      </c>
      <c r="T119" s="180">
        <v>132.29</v>
      </c>
      <c r="U119" s="108"/>
      <c r="V119" s="108"/>
      <c r="W119" s="247">
        <v>0</v>
      </c>
      <c r="X119" s="247">
        <v>2</v>
      </c>
      <c r="Y119" s="108"/>
      <c r="Z119" s="108"/>
      <c r="AA119" s="108"/>
      <c r="AB119" s="108"/>
      <c r="AC119" s="108"/>
      <c r="AD119" s="108"/>
      <c r="AE119" s="108"/>
      <c r="AF119" s="108"/>
      <c r="AG119" s="108"/>
      <c r="AH119" s="108"/>
      <c r="AI119" s="108"/>
      <c r="AJ119" s="108"/>
      <c r="AK119" s="108"/>
      <c r="AL119" s="108"/>
      <c r="AM119" s="108"/>
      <c r="AN119" s="108"/>
      <c r="AO119" s="108"/>
      <c r="AP119" s="108"/>
      <c r="AQ119" s="111"/>
      <c r="AR119" s="108"/>
      <c r="AS119" s="108"/>
      <c r="AT119" s="111"/>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6" t="s">
        <v>663</v>
      </c>
      <c r="BS119" s="248" t="s">
        <v>747</v>
      </c>
    </row>
    <row r="120" spans="1:71" x14ac:dyDescent="0.2">
      <c r="A120" s="110" t="s">
        <v>150</v>
      </c>
      <c r="B120" s="110" t="s">
        <v>657</v>
      </c>
      <c r="C120" s="108"/>
      <c r="D120" s="108"/>
      <c r="E120" s="111" t="s">
        <v>19</v>
      </c>
      <c r="F120" s="111" t="s">
        <v>751</v>
      </c>
      <c r="G120" s="108"/>
      <c r="H120" s="108"/>
      <c r="I120" s="108" t="s">
        <v>659</v>
      </c>
      <c r="J120" s="108"/>
      <c r="K120" s="247">
        <v>2</v>
      </c>
      <c r="L120" s="108"/>
      <c r="M120" s="108"/>
      <c r="N120" s="108"/>
      <c r="O120" s="247">
        <v>3</v>
      </c>
      <c r="P120" s="247">
        <v>5</v>
      </c>
      <c r="Q120" s="178">
        <v>1414</v>
      </c>
      <c r="R120" s="178">
        <v>131.36000000000001</v>
      </c>
      <c r="S120" s="180">
        <v>1424</v>
      </c>
      <c r="T120" s="180">
        <v>132.29</v>
      </c>
      <c r="U120" s="108"/>
      <c r="V120" s="108"/>
      <c r="W120" s="247">
        <v>0</v>
      </c>
      <c r="X120" s="247">
        <v>2</v>
      </c>
      <c r="Y120" s="108"/>
      <c r="Z120" s="108"/>
      <c r="AA120" s="108"/>
      <c r="AB120" s="108"/>
      <c r="AC120" s="108"/>
      <c r="AD120" s="108"/>
      <c r="AE120" s="108"/>
      <c r="AF120" s="108"/>
      <c r="AG120" s="108"/>
      <c r="AH120" s="108"/>
      <c r="AI120" s="108"/>
      <c r="AJ120" s="108"/>
      <c r="AK120" s="108"/>
      <c r="AL120" s="108"/>
      <c r="AM120" s="108"/>
      <c r="AN120" s="108"/>
      <c r="AO120" s="108"/>
      <c r="AP120" s="108"/>
      <c r="AQ120" s="111"/>
      <c r="AR120" s="108"/>
      <c r="AS120" s="108"/>
      <c r="AT120" s="111"/>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6" t="s">
        <v>663</v>
      </c>
      <c r="BS120" s="248" t="s">
        <v>747</v>
      </c>
    </row>
    <row r="121" spans="1:71" x14ac:dyDescent="0.2">
      <c r="A121" s="110" t="s">
        <v>151</v>
      </c>
      <c r="B121" s="110" t="s">
        <v>657</v>
      </c>
      <c r="C121" s="108"/>
      <c r="D121" s="108"/>
      <c r="E121" s="111" t="s">
        <v>19</v>
      </c>
      <c r="F121" s="245">
        <v>242</v>
      </c>
      <c r="G121" s="108"/>
      <c r="H121" s="108"/>
      <c r="I121" s="111" t="s">
        <v>659</v>
      </c>
      <c r="J121" s="111"/>
      <c r="K121" s="247">
        <f>_xlfn.XLOOKUP($F121,'Standard HT Database'!$B$5:$B$172,'Standard HT Database'!C$5:C$172)</f>
        <v>2</v>
      </c>
      <c r="L121" s="108"/>
      <c r="M121" s="108"/>
      <c r="N121" s="108"/>
      <c r="O121" s="247">
        <f>_xlfn.XLOOKUP($F121,'Standard HT Database'!$B$5:$B$172,'Standard HT Database'!D$5:D$172)</f>
        <v>2</v>
      </c>
      <c r="P121" s="247">
        <f>_xlfn.XLOOKUP($F121,'Standard HT Database'!$B$5:$B$172,'Standard HT Database'!E$5:E$172)</f>
        <v>4</v>
      </c>
      <c r="Q121" s="241">
        <f>_xlfn.XLOOKUP($F121,'Standard HT Database'!$B$5:$B$172,'Standard HT Database'!O$5:O$172)</f>
        <v>864</v>
      </c>
      <c r="R121" s="178">
        <f>_xlfn.XLOOKUP($F121,'Standard HT Database'!$B$5:$B$172,'Standard HT Database'!N$5:N$172)</f>
        <v>80.31</v>
      </c>
      <c r="S121" s="243">
        <f>_xlfn.XLOOKUP($F121,'Standard HT Database'!$B$5:$B$172,'Standard HT Database'!M$5:M$172)</f>
        <v>878.66</v>
      </c>
      <c r="T121" s="180">
        <f>_xlfn.XLOOKUP($F121,'Standard HT Database'!$B$5:$B$172,'Standard HT Database'!L$5:L$172)</f>
        <v>81.63</v>
      </c>
      <c r="U121" s="108"/>
      <c r="V121" s="108"/>
      <c r="W121" s="247">
        <v>0</v>
      </c>
      <c r="X121" s="247">
        <v>1</v>
      </c>
      <c r="Y121" s="108"/>
      <c r="Z121" s="108"/>
      <c r="AA121" s="108"/>
      <c r="AB121" s="108"/>
      <c r="AC121" s="108"/>
      <c r="AD121" s="108"/>
      <c r="AE121" s="108"/>
      <c r="AF121" s="108"/>
      <c r="AG121" s="108"/>
      <c r="AH121" s="108"/>
      <c r="AI121" s="108"/>
      <c r="AJ121" s="108"/>
      <c r="AK121" s="108"/>
      <c r="AL121" s="108"/>
      <c r="AM121" s="108"/>
      <c r="AN121" s="108"/>
      <c r="AO121" s="108"/>
      <c r="AP121" s="108"/>
      <c r="AQ121" s="111"/>
      <c r="AR121" s="108"/>
      <c r="AS121" s="108"/>
      <c r="AT121" s="111"/>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6" t="s">
        <v>663</v>
      </c>
      <c r="BS121" s="251" t="s">
        <v>664</v>
      </c>
    </row>
    <row r="122" spans="1:71" x14ac:dyDescent="0.2">
      <c r="A122" s="110" t="s">
        <v>152</v>
      </c>
      <c r="B122" s="110" t="s">
        <v>657</v>
      </c>
      <c r="C122" s="108"/>
      <c r="D122" s="108"/>
      <c r="E122" s="111" t="s">
        <v>19</v>
      </c>
      <c r="F122" s="245">
        <v>463</v>
      </c>
      <c r="G122" s="108"/>
      <c r="H122" s="108"/>
      <c r="I122" s="111" t="s">
        <v>659</v>
      </c>
      <c r="J122" s="111"/>
      <c r="K122" s="247">
        <f>_xlfn.XLOOKUP($F122,'Standard HT Database'!$B$5:$B$172,'Standard HT Database'!C$5:C$172)</f>
        <v>2</v>
      </c>
      <c r="L122" s="108"/>
      <c r="M122" s="108"/>
      <c r="N122" s="108"/>
      <c r="O122" s="247">
        <f>_xlfn.XLOOKUP($F122,'Standard HT Database'!$B$5:$B$172,'Standard HT Database'!D$5:D$172)</f>
        <v>4</v>
      </c>
      <c r="P122" s="247">
        <f>_xlfn.XLOOKUP($F122,'Standard HT Database'!$B$5:$B$172,'Standard HT Database'!E$5:E$172)</f>
        <v>6</v>
      </c>
      <c r="Q122" s="241">
        <f>_xlfn.XLOOKUP($F122,'Standard HT Database'!$B$5:$B$172,'Standard HT Database'!O$5:O$172)</f>
        <v>1164</v>
      </c>
      <c r="R122" s="178">
        <f>_xlfn.XLOOKUP($F122,'Standard HT Database'!$B$5:$B$172,'Standard HT Database'!N$5:N$172)</f>
        <v>108.13</v>
      </c>
      <c r="S122" s="243">
        <f>_xlfn.XLOOKUP($F122,'Standard HT Database'!$B$5:$B$172,'Standard HT Database'!M$5:M$172)</f>
        <v>1194.22</v>
      </c>
      <c r="T122" s="180">
        <f>_xlfn.XLOOKUP($F122,'Standard HT Database'!$B$5:$B$172,'Standard HT Database'!L$5:L$172)</f>
        <v>110.95</v>
      </c>
      <c r="U122" s="108"/>
      <c r="V122" s="108"/>
      <c r="W122" s="247">
        <v>0</v>
      </c>
      <c r="X122" s="247">
        <v>2</v>
      </c>
      <c r="Y122" s="108"/>
      <c r="Z122" s="108"/>
      <c r="AA122" s="108"/>
      <c r="AB122" s="108"/>
      <c r="AC122" s="108"/>
      <c r="AD122" s="108"/>
      <c r="AE122" s="108"/>
      <c r="AF122" s="108"/>
      <c r="AG122" s="108"/>
      <c r="AH122" s="108"/>
      <c r="AI122" s="108"/>
      <c r="AJ122" s="108"/>
      <c r="AK122" s="108"/>
      <c r="AL122" s="108"/>
      <c r="AM122" s="108"/>
      <c r="AN122" s="108"/>
      <c r="AO122" s="108"/>
      <c r="AP122" s="108"/>
      <c r="AQ122" s="111"/>
      <c r="AR122" s="108"/>
      <c r="AS122" s="108"/>
      <c r="AT122" s="111"/>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6" t="s">
        <v>663</v>
      </c>
      <c r="BS122" s="251" t="s">
        <v>664</v>
      </c>
    </row>
    <row r="123" spans="1:71" x14ac:dyDescent="0.2">
      <c r="A123" s="110" t="s">
        <v>153</v>
      </c>
      <c r="B123" s="110" t="s">
        <v>657</v>
      </c>
      <c r="C123" s="108"/>
      <c r="D123" s="108"/>
      <c r="E123" s="111" t="s">
        <v>19</v>
      </c>
      <c r="F123" s="245">
        <v>463</v>
      </c>
      <c r="G123" s="108"/>
      <c r="H123" s="108"/>
      <c r="I123" s="111" t="s">
        <v>753</v>
      </c>
      <c r="J123" s="111"/>
      <c r="K123" s="247">
        <f>_xlfn.XLOOKUP($F123,'Standard HT Database'!$B$5:$B$172,'Standard HT Database'!C$5:C$172)</f>
        <v>2</v>
      </c>
      <c r="L123" s="108"/>
      <c r="M123" s="108"/>
      <c r="N123" s="108"/>
      <c r="O123" s="247">
        <f>_xlfn.XLOOKUP($F123,'Standard HT Database'!$B$5:$B$172,'Standard HT Database'!D$5:D$172)</f>
        <v>4</v>
      </c>
      <c r="P123" s="247">
        <f>_xlfn.XLOOKUP($F123,'Standard HT Database'!$B$5:$B$172,'Standard HT Database'!E$5:E$172)</f>
        <v>6</v>
      </c>
      <c r="Q123" s="241">
        <f>_xlfn.XLOOKUP($F123,'Standard HT Database'!$B$5:$B$172,'Standard HT Database'!O$5:O$172)</f>
        <v>1164</v>
      </c>
      <c r="R123" s="178">
        <f>_xlfn.XLOOKUP($F123,'Standard HT Database'!$B$5:$B$172,'Standard HT Database'!N$5:N$172)</f>
        <v>108.13</v>
      </c>
      <c r="S123" s="243">
        <f>_xlfn.XLOOKUP($F123,'Standard HT Database'!$B$5:$B$172,'Standard HT Database'!M$5:M$172)</f>
        <v>1194.22</v>
      </c>
      <c r="T123" s="180">
        <f>_xlfn.XLOOKUP($F123,'Standard HT Database'!$B$5:$B$172,'Standard HT Database'!L$5:L$172)</f>
        <v>110.95</v>
      </c>
      <c r="U123" s="108"/>
      <c r="V123" s="108"/>
      <c r="W123" s="247">
        <v>0</v>
      </c>
      <c r="X123" s="247">
        <v>2</v>
      </c>
      <c r="Y123" s="108"/>
      <c r="Z123" s="108"/>
      <c r="AA123" s="108"/>
      <c r="AB123" s="108"/>
      <c r="AC123" s="108"/>
      <c r="AD123" s="108"/>
      <c r="AE123" s="108"/>
      <c r="AF123" s="108"/>
      <c r="AG123" s="108"/>
      <c r="AH123" s="108"/>
      <c r="AI123" s="108"/>
      <c r="AJ123" s="108"/>
      <c r="AK123" s="108"/>
      <c r="AL123" s="108"/>
      <c r="AM123" s="108"/>
      <c r="AN123" s="108"/>
      <c r="AO123" s="108"/>
      <c r="AP123" s="108"/>
      <c r="AQ123" s="111"/>
      <c r="AR123" s="108"/>
      <c r="AS123" s="108"/>
      <c r="AT123" s="111"/>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6" t="s">
        <v>663</v>
      </c>
      <c r="BS123" s="251" t="s">
        <v>664</v>
      </c>
    </row>
    <row r="124" spans="1:71" x14ac:dyDescent="0.2">
      <c r="A124" s="110" t="s">
        <v>154</v>
      </c>
      <c r="B124" s="110" t="s">
        <v>657</v>
      </c>
      <c r="C124" s="108"/>
      <c r="D124" s="108"/>
      <c r="E124" s="111" t="s">
        <v>19</v>
      </c>
      <c r="F124" s="245">
        <v>242</v>
      </c>
      <c r="G124" s="108"/>
      <c r="H124" s="108"/>
      <c r="I124" s="111" t="s">
        <v>754</v>
      </c>
      <c r="J124" s="111"/>
      <c r="K124" s="247">
        <f>_xlfn.XLOOKUP($F124,'Standard HT Database'!$B$5:$B$172,'Standard HT Database'!C$5:C$172)</f>
        <v>2</v>
      </c>
      <c r="L124" s="108"/>
      <c r="M124" s="108"/>
      <c r="N124" s="108"/>
      <c r="O124" s="247">
        <f>_xlfn.XLOOKUP($F124,'Standard HT Database'!$B$5:$B$172,'Standard HT Database'!D$5:D$172)</f>
        <v>2</v>
      </c>
      <c r="P124" s="247">
        <f>_xlfn.XLOOKUP($F124,'Standard HT Database'!$B$5:$B$172,'Standard HT Database'!E$5:E$172)</f>
        <v>4</v>
      </c>
      <c r="Q124" s="241">
        <f>_xlfn.XLOOKUP($F124,'Standard HT Database'!$B$5:$B$172,'Standard HT Database'!O$5:O$172)</f>
        <v>864</v>
      </c>
      <c r="R124" s="178">
        <f>_xlfn.XLOOKUP($F124,'Standard HT Database'!$B$5:$B$172,'Standard HT Database'!N$5:N$172)</f>
        <v>80.31</v>
      </c>
      <c r="S124" s="243">
        <f>_xlfn.XLOOKUP($F124,'Standard HT Database'!$B$5:$B$172,'Standard HT Database'!M$5:M$172)</f>
        <v>878.66</v>
      </c>
      <c r="T124" s="180">
        <f>_xlfn.XLOOKUP($F124,'Standard HT Database'!$B$5:$B$172,'Standard HT Database'!L$5:L$172)</f>
        <v>81.63</v>
      </c>
      <c r="U124" s="108"/>
      <c r="V124" s="108"/>
      <c r="W124" s="247">
        <v>0</v>
      </c>
      <c r="X124" s="247">
        <v>1</v>
      </c>
      <c r="Y124" s="108"/>
      <c r="Z124" s="108"/>
      <c r="AA124" s="108"/>
      <c r="AB124" s="108"/>
      <c r="AC124" s="108"/>
      <c r="AD124" s="108"/>
      <c r="AE124" s="108"/>
      <c r="AF124" s="108"/>
      <c r="AG124" s="108"/>
      <c r="AH124" s="108"/>
      <c r="AI124" s="108"/>
      <c r="AJ124" s="108"/>
      <c r="AK124" s="108"/>
      <c r="AL124" s="108"/>
      <c r="AM124" s="108"/>
      <c r="AN124" s="108"/>
      <c r="AO124" s="108"/>
      <c r="AP124" s="108"/>
      <c r="AQ124" s="111"/>
      <c r="AR124" s="108"/>
      <c r="AS124" s="108"/>
      <c r="AT124" s="111"/>
      <c r="AU124" s="108"/>
      <c r="AV124" s="108"/>
      <c r="AW124" s="108"/>
      <c r="AX124" s="108"/>
      <c r="AY124" s="108"/>
      <c r="AZ124" s="108"/>
      <c r="BA124" s="108"/>
      <c r="BB124" s="108"/>
      <c r="BC124" s="108"/>
      <c r="BD124" s="108"/>
      <c r="BE124" s="108"/>
      <c r="BF124" s="108"/>
      <c r="BG124" s="108"/>
      <c r="BH124" s="108"/>
      <c r="BI124" s="108"/>
      <c r="BJ124" s="108"/>
      <c r="BK124" s="108"/>
      <c r="BL124" s="108"/>
      <c r="BM124" s="108"/>
      <c r="BN124" s="108"/>
      <c r="BO124" s="108"/>
      <c r="BP124" s="108"/>
      <c r="BQ124" s="108"/>
      <c r="BR124" s="6" t="s">
        <v>663</v>
      </c>
      <c r="BS124" s="251" t="s">
        <v>664</v>
      </c>
    </row>
    <row r="125" spans="1:71" x14ac:dyDescent="0.2">
      <c r="A125" s="110" t="s">
        <v>155</v>
      </c>
      <c r="B125" s="110" t="s">
        <v>657</v>
      </c>
      <c r="C125" s="108"/>
      <c r="D125" s="108"/>
      <c r="E125" s="111" t="s">
        <v>19</v>
      </c>
      <c r="F125" s="245">
        <v>242</v>
      </c>
      <c r="G125" s="108"/>
      <c r="H125" s="108"/>
      <c r="I125" s="111" t="s">
        <v>753</v>
      </c>
      <c r="J125" s="111"/>
      <c r="K125" s="247">
        <f>_xlfn.XLOOKUP($F125,'Standard HT Database'!$B$5:$B$172,'Standard HT Database'!C$5:C$172)</f>
        <v>2</v>
      </c>
      <c r="L125" s="108"/>
      <c r="M125" s="108"/>
      <c r="N125" s="108"/>
      <c r="O125" s="247">
        <f>_xlfn.XLOOKUP($F125,'Standard HT Database'!$B$5:$B$172,'Standard HT Database'!D$5:D$172)</f>
        <v>2</v>
      </c>
      <c r="P125" s="247">
        <f>_xlfn.XLOOKUP($F125,'Standard HT Database'!$B$5:$B$172,'Standard HT Database'!E$5:E$172)</f>
        <v>4</v>
      </c>
      <c r="Q125" s="241">
        <f>_xlfn.XLOOKUP($F125,'Standard HT Database'!$B$5:$B$172,'Standard HT Database'!O$5:O$172)</f>
        <v>864</v>
      </c>
      <c r="R125" s="178">
        <f>_xlfn.XLOOKUP($F125,'Standard HT Database'!$B$5:$B$172,'Standard HT Database'!N$5:N$172)</f>
        <v>80.31</v>
      </c>
      <c r="S125" s="243">
        <f>_xlfn.XLOOKUP($F125,'Standard HT Database'!$B$5:$B$172,'Standard HT Database'!M$5:M$172)</f>
        <v>878.66</v>
      </c>
      <c r="T125" s="180">
        <f>_xlfn.XLOOKUP($F125,'Standard HT Database'!$B$5:$B$172,'Standard HT Database'!L$5:L$172)</f>
        <v>81.63</v>
      </c>
      <c r="U125" s="108"/>
      <c r="V125" s="108"/>
      <c r="W125" s="247">
        <v>0</v>
      </c>
      <c r="X125" s="247">
        <v>1</v>
      </c>
      <c r="Y125" s="108"/>
      <c r="Z125" s="108"/>
      <c r="AA125" s="108"/>
      <c r="AB125" s="108"/>
      <c r="AC125" s="108"/>
      <c r="AD125" s="108"/>
      <c r="AE125" s="108"/>
      <c r="AF125" s="108"/>
      <c r="AG125" s="108"/>
      <c r="AH125" s="108"/>
      <c r="AI125" s="108"/>
      <c r="AJ125" s="108"/>
      <c r="AK125" s="108"/>
      <c r="AL125" s="108"/>
      <c r="AM125" s="108"/>
      <c r="AN125" s="108"/>
      <c r="AO125" s="108"/>
      <c r="AP125" s="108"/>
      <c r="AQ125" s="111"/>
      <c r="AR125" s="108"/>
      <c r="AS125" s="108"/>
      <c r="AT125" s="111"/>
      <c r="AU125" s="108"/>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108"/>
      <c r="BR125" s="6" t="s">
        <v>663</v>
      </c>
      <c r="BS125" s="251" t="s">
        <v>664</v>
      </c>
    </row>
    <row r="126" spans="1:71" x14ac:dyDescent="0.2">
      <c r="A126" s="110" t="s">
        <v>156</v>
      </c>
      <c r="B126" s="110" t="s">
        <v>657</v>
      </c>
      <c r="C126" s="108"/>
      <c r="D126" s="108"/>
      <c r="E126" s="111" t="s">
        <v>19</v>
      </c>
      <c r="F126" s="245">
        <v>242</v>
      </c>
      <c r="G126" s="108"/>
      <c r="H126" s="108"/>
      <c r="I126" s="111" t="s">
        <v>753</v>
      </c>
      <c r="J126" s="111"/>
      <c r="K126" s="247">
        <f>_xlfn.XLOOKUP($F126,'Standard HT Database'!$B$5:$B$172,'Standard HT Database'!C$5:C$172)</f>
        <v>2</v>
      </c>
      <c r="L126" s="108"/>
      <c r="M126" s="108"/>
      <c r="N126" s="108"/>
      <c r="O126" s="247">
        <f>_xlfn.XLOOKUP($F126,'Standard HT Database'!$B$5:$B$172,'Standard HT Database'!D$5:D$172)</f>
        <v>2</v>
      </c>
      <c r="P126" s="247">
        <f>_xlfn.XLOOKUP($F126,'Standard HT Database'!$B$5:$B$172,'Standard HT Database'!E$5:E$172)</f>
        <v>4</v>
      </c>
      <c r="Q126" s="241">
        <f>_xlfn.XLOOKUP($F126,'Standard HT Database'!$B$5:$B$172,'Standard HT Database'!O$5:O$172)</f>
        <v>864</v>
      </c>
      <c r="R126" s="178">
        <f>_xlfn.XLOOKUP($F126,'Standard HT Database'!$B$5:$B$172,'Standard HT Database'!N$5:N$172)</f>
        <v>80.31</v>
      </c>
      <c r="S126" s="243">
        <f>_xlfn.XLOOKUP($F126,'Standard HT Database'!$B$5:$B$172,'Standard HT Database'!M$5:M$172)</f>
        <v>878.66</v>
      </c>
      <c r="T126" s="180">
        <f>_xlfn.XLOOKUP($F126,'Standard HT Database'!$B$5:$B$172,'Standard HT Database'!L$5:L$172)</f>
        <v>81.63</v>
      </c>
      <c r="U126" s="108"/>
      <c r="V126" s="108"/>
      <c r="W126" s="247">
        <v>0</v>
      </c>
      <c r="X126" s="247">
        <v>2</v>
      </c>
      <c r="Y126" s="108"/>
      <c r="Z126" s="108"/>
      <c r="AA126" s="108"/>
      <c r="AB126" s="108"/>
      <c r="AC126" s="108"/>
      <c r="AD126" s="108"/>
      <c r="AE126" s="108"/>
      <c r="AF126" s="108"/>
      <c r="AG126" s="108"/>
      <c r="AH126" s="108"/>
      <c r="AI126" s="108"/>
      <c r="AJ126" s="108"/>
      <c r="AK126" s="108"/>
      <c r="AL126" s="108"/>
      <c r="AM126" s="108"/>
      <c r="AN126" s="108"/>
      <c r="AO126" s="108"/>
      <c r="AP126" s="108"/>
      <c r="AQ126" s="111"/>
      <c r="AR126" s="108"/>
      <c r="AS126" s="108"/>
      <c r="AT126" s="111"/>
      <c r="AU126" s="108"/>
      <c r="AV126" s="108"/>
      <c r="AW126" s="108"/>
      <c r="AX126" s="108"/>
      <c r="AY126" s="108"/>
      <c r="AZ126" s="108"/>
      <c r="BA126" s="108"/>
      <c r="BB126" s="108"/>
      <c r="BC126" s="108"/>
      <c r="BD126" s="108"/>
      <c r="BE126" s="108"/>
      <c r="BF126" s="108"/>
      <c r="BG126" s="108"/>
      <c r="BH126" s="108"/>
      <c r="BI126" s="108"/>
      <c r="BJ126" s="108"/>
      <c r="BK126" s="108"/>
      <c r="BL126" s="108"/>
      <c r="BM126" s="108"/>
      <c r="BN126" s="108"/>
      <c r="BO126" s="108"/>
      <c r="BP126" s="108"/>
      <c r="BQ126" s="108"/>
      <c r="BR126" s="6" t="s">
        <v>663</v>
      </c>
      <c r="BS126" s="251" t="s">
        <v>664</v>
      </c>
    </row>
    <row r="127" spans="1:71" x14ac:dyDescent="0.2">
      <c r="A127" s="110" t="s">
        <v>157</v>
      </c>
      <c r="B127" s="110" t="s">
        <v>657</v>
      </c>
      <c r="C127" s="108"/>
      <c r="D127" s="108"/>
      <c r="E127" s="111" t="s">
        <v>19</v>
      </c>
      <c r="F127" s="245">
        <v>242</v>
      </c>
      <c r="G127" s="108"/>
      <c r="H127" s="108"/>
      <c r="I127" s="111" t="s">
        <v>754</v>
      </c>
      <c r="J127" s="111"/>
      <c r="K127" s="247">
        <f>_xlfn.XLOOKUP($F127,'Standard HT Database'!$B$5:$B$172,'Standard HT Database'!C$5:C$172)</f>
        <v>2</v>
      </c>
      <c r="L127" s="108"/>
      <c r="M127" s="108"/>
      <c r="N127" s="108"/>
      <c r="O127" s="247">
        <f>_xlfn.XLOOKUP($F127,'Standard HT Database'!$B$5:$B$172,'Standard HT Database'!D$5:D$172)</f>
        <v>2</v>
      </c>
      <c r="P127" s="247">
        <f>_xlfn.XLOOKUP($F127,'Standard HT Database'!$B$5:$B$172,'Standard HT Database'!E$5:E$172)</f>
        <v>4</v>
      </c>
      <c r="Q127" s="241">
        <f>_xlfn.XLOOKUP($F127,'Standard HT Database'!$B$5:$B$172,'Standard HT Database'!O$5:O$172)</f>
        <v>864</v>
      </c>
      <c r="R127" s="178">
        <f>_xlfn.XLOOKUP($F127,'Standard HT Database'!$B$5:$B$172,'Standard HT Database'!N$5:N$172)</f>
        <v>80.31</v>
      </c>
      <c r="S127" s="243">
        <f>_xlfn.XLOOKUP($F127,'Standard HT Database'!$B$5:$B$172,'Standard HT Database'!M$5:M$172)</f>
        <v>878.66</v>
      </c>
      <c r="T127" s="180">
        <f>_xlfn.XLOOKUP($F127,'Standard HT Database'!$B$5:$B$172,'Standard HT Database'!L$5:L$172)</f>
        <v>81.63</v>
      </c>
      <c r="U127" s="108"/>
      <c r="V127" s="108"/>
      <c r="W127" s="247">
        <v>0</v>
      </c>
      <c r="X127" s="247">
        <v>1</v>
      </c>
      <c r="Y127" s="108"/>
      <c r="Z127" s="108"/>
      <c r="AA127" s="108"/>
      <c r="AB127" s="108"/>
      <c r="AC127" s="108"/>
      <c r="AD127" s="108"/>
      <c r="AE127" s="108"/>
      <c r="AF127" s="108"/>
      <c r="AG127" s="108"/>
      <c r="AH127" s="108"/>
      <c r="AI127" s="108"/>
      <c r="AJ127" s="108"/>
      <c r="AK127" s="108"/>
      <c r="AL127" s="108"/>
      <c r="AM127" s="108"/>
      <c r="AN127" s="108"/>
      <c r="AO127" s="108"/>
      <c r="AP127" s="108"/>
      <c r="AQ127" s="111"/>
      <c r="AR127" s="108"/>
      <c r="AS127" s="108"/>
      <c r="AT127" s="111"/>
      <c r="AU127" s="108"/>
      <c r="AV127" s="108"/>
      <c r="AW127" s="108"/>
      <c r="AX127" s="108"/>
      <c r="AY127" s="108"/>
      <c r="AZ127" s="108"/>
      <c r="BA127" s="108"/>
      <c r="BB127" s="108"/>
      <c r="BC127" s="108"/>
      <c r="BD127" s="108"/>
      <c r="BE127" s="108"/>
      <c r="BF127" s="108"/>
      <c r="BG127" s="108"/>
      <c r="BH127" s="108"/>
      <c r="BI127" s="108"/>
      <c r="BJ127" s="108"/>
      <c r="BK127" s="108"/>
      <c r="BL127" s="108"/>
      <c r="BM127" s="108"/>
      <c r="BN127" s="108"/>
      <c r="BO127" s="108"/>
      <c r="BP127" s="108"/>
      <c r="BQ127" s="108"/>
      <c r="BR127" s="6" t="s">
        <v>663</v>
      </c>
      <c r="BS127" s="251" t="s">
        <v>664</v>
      </c>
    </row>
    <row r="128" spans="1:71" x14ac:dyDescent="0.2">
      <c r="A128" s="110" t="s">
        <v>158</v>
      </c>
      <c r="B128" s="110" t="s">
        <v>657</v>
      </c>
      <c r="C128" s="108"/>
      <c r="D128" s="108"/>
      <c r="E128" s="111" t="s">
        <v>19</v>
      </c>
      <c r="F128" s="245">
        <v>242</v>
      </c>
      <c r="G128" s="108"/>
      <c r="H128" s="108"/>
      <c r="I128" s="111" t="s">
        <v>753</v>
      </c>
      <c r="J128" s="111"/>
      <c r="K128" s="247">
        <f>_xlfn.XLOOKUP($F128,'Standard HT Database'!$B$5:$B$172,'Standard HT Database'!C$5:C$172)</f>
        <v>2</v>
      </c>
      <c r="L128" s="108"/>
      <c r="M128" s="108"/>
      <c r="N128" s="108"/>
      <c r="O128" s="247">
        <f>_xlfn.XLOOKUP($F128,'Standard HT Database'!$B$5:$B$172,'Standard HT Database'!D$5:D$172)</f>
        <v>2</v>
      </c>
      <c r="P128" s="247">
        <f>_xlfn.XLOOKUP($F128,'Standard HT Database'!$B$5:$B$172,'Standard HT Database'!E$5:E$172)</f>
        <v>4</v>
      </c>
      <c r="Q128" s="241">
        <f>_xlfn.XLOOKUP($F128,'Standard HT Database'!$B$5:$B$172,'Standard HT Database'!O$5:O$172)</f>
        <v>864</v>
      </c>
      <c r="R128" s="178">
        <f>_xlfn.XLOOKUP($F128,'Standard HT Database'!$B$5:$B$172,'Standard HT Database'!N$5:N$172)</f>
        <v>80.31</v>
      </c>
      <c r="S128" s="243">
        <f>_xlfn.XLOOKUP($F128,'Standard HT Database'!$B$5:$B$172,'Standard HT Database'!M$5:M$172)</f>
        <v>878.66</v>
      </c>
      <c r="T128" s="180">
        <f>_xlfn.XLOOKUP($F128,'Standard HT Database'!$B$5:$B$172,'Standard HT Database'!L$5:L$172)</f>
        <v>81.63</v>
      </c>
      <c r="U128" s="108"/>
      <c r="V128" s="108"/>
      <c r="W128" s="247">
        <v>0</v>
      </c>
      <c r="X128" s="247">
        <v>1</v>
      </c>
      <c r="Y128" s="108"/>
      <c r="Z128" s="108"/>
      <c r="AA128" s="108"/>
      <c r="AB128" s="108"/>
      <c r="AC128" s="108"/>
      <c r="AD128" s="108"/>
      <c r="AE128" s="108"/>
      <c r="AF128" s="108"/>
      <c r="AG128" s="108"/>
      <c r="AH128" s="108"/>
      <c r="AI128" s="108"/>
      <c r="AJ128" s="108"/>
      <c r="AK128" s="108"/>
      <c r="AL128" s="108"/>
      <c r="AM128" s="108"/>
      <c r="AN128" s="108"/>
      <c r="AO128" s="108"/>
      <c r="AP128" s="108"/>
      <c r="AQ128" s="111"/>
      <c r="AR128" s="108"/>
      <c r="AS128" s="108"/>
      <c r="AT128" s="111"/>
      <c r="AU128" s="108"/>
      <c r="AV128" s="108"/>
      <c r="AW128" s="108"/>
      <c r="AX128" s="108"/>
      <c r="AY128" s="108"/>
      <c r="AZ128" s="108"/>
      <c r="BA128" s="108"/>
      <c r="BB128" s="108"/>
      <c r="BC128" s="108"/>
      <c r="BD128" s="108"/>
      <c r="BE128" s="108"/>
      <c r="BF128" s="108"/>
      <c r="BG128" s="108"/>
      <c r="BH128" s="108"/>
      <c r="BI128" s="108"/>
      <c r="BJ128" s="108"/>
      <c r="BK128" s="108"/>
      <c r="BL128" s="108"/>
      <c r="BM128" s="108"/>
      <c r="BN128" s="108"/>
      <c r="BO128" s="108"/>
      <c r="BP128" s="108"/>
      <c r="BQ128" s="108"/>
      <c r="BR128" s="6" t="s">
        <v>663</v>
      </c>
      <c r="BS128" s="251" t="s">
        <v>664</v>
      </c>
    </row>
    <row r="129" spans="1:71" x14ac:dyDescent="0.2">
      <c r="A129" s="110" t="s">
        <v>159</v>
      </c>
      <c r="B129" s="110" t="s">
        <v>658</v>
      </c>
      <c r="C129" s="108"/>
      <c r="D129" s="108"/>
      <c r="E129" s="111" t="s">
        <v>14</v>
      </c>
      <c r="F129" s="245">
        <v>581</v>
      </c>
      <c r="G129" s="108"/>
      <c r="H129" s="108"/>
      <c r="I129" s="111" t="s">
        <v>17</v>
      </c>
      <c r="J129" s="111"/>
      <c r="K129" s="247">
        <f>_xlfn.XLOOKUP($F129,'Standard HT Database'!$B$5:$B$172,'Standard HT Database'!C$5:C$172)</f>
        <v>2</v>
      </c>
      <c r="L129" s="108"/>
      <c r="M129" s="108"/>
      <c r="N129" s="108"/>
      <c r="O129" s="247">
        <f>_xlfn.XLOOKUP($F129,'Standard HT Database'!$B$5:$B$172,'Standard HT Database'!D$5:D$172)</f>
        <v>5</v>
      </c>
      <c r="P129" s="247">
        <f>_xlfn.XLOOKUP($F129,'Standard HT Database'!$B$5:$B$172,'Standard HT Database'!E$5:E$172)</f>
        <v>8</v>
      </c>
      <c r="Q129" s="241">
        <f>_xlfn.XLOOKUP($F129,'Standard HT Database'!$B$5:$B$172,'Standard HT Database'!O$5:O$172)</f>
        <v>1774</v>
      </c>
      <c r="R129" s="178">
        <f>_xlfn.XLOOKUP($F129,'Standard HT Database'!$B$5:$B$172,'Standard HT Database'!N$5:N$172)</f>
        <v>164.77</v>
      </c>
      <c r="S129" s="243">
        <f>_xlfn.XLOOKUP($F129,'Standard HT Database'!$B$5:$B$172,'Standard HT Database'!M$5:M$172)</f>
        <v>1793.71</v>
      </c>
      <c r="T129" s="180">
        <f>_xlfn.XLOOKUP($F129,'Standard HT Database'!$B$5:$B$172,'Standard HT Database'!L$5:L$172)</f>
        <v>166.64</v>
      </c>
      <c r="U129" s="108"/>
      <c r="V129" s="108"/>
      <c r="W129" s="247">
        <v>1</v>
      </c>
      <c r="X129" s="247">
        <v>2</v>
      </c>
      <c r="Y129" s="108"/>
      <c r="Z129" s="108"/>
      <c r="AA129" s="108"/>
      <c r="AB129" s="108"/>
      <c r="AC129" s="108"/>
      <c r="AD129" s="108"/>
      <c r="AE129" s="108"/>
      <c r="AF129" s="108"/>
      <c r="AG129" s="108"/>
      <c r="AH129" s="108"/>
      <c r="AI129" s="108"/>
      <c r="AJ129" s="108"/>
      <c r="AK129" s="108"/>
      <c r="AL129" s="108"/>
      <c r="AM129" s="108"/>
      <c r="AN129" s="108"/>
      <c r="AO129" s="108"/>
      <c r="AP129" s="108"/>
      <c r="AQ129" s="111"/>
      <c r="AR129" s="108"/>
      <c r="AS129" s="108"/>
      <c r="AT129" s="111"/>
      <c r="AU129" s="108"/>
      <c r="AV129" s="108"/>
      <c r="AW129" s="108"/>
      <c r="AX129" s="108"/>
      <c r="AY129" s="108"/>
      <c r="AZ129" s="108"/>
      <c r="BA129" s="108"/>
      <c r="BB129" s="108"/>
      <c r="BC129" s="108"/>
      <c r="BD129" s="108"/>
      <c r="BE129" s="108"/>
      <c r="BF129" s="108"/>
      <c r="BG129" s="108"/>
      <c r="BH129" s="108"/>
      <c r="BI129" s="108"/>
      <c r="BJ129" s="108"/>
      <c r="BK129" s="108"/>
      <c r="BL129" s="108"/>
      <c r="BM129" s="108"/>
      <c r="BN129" s="108"/>
      <c r="BO129" s="108"/>
      <c r="BP129" s="108"/>
      <c r="BQ129" s="108"/>
      <c r="BR129" s="6" t="s">
        <v>663</v>
      </c>
      <c r="BS129" s="251" t="s">
        <v>664</v>
      </c>
    </row>
    <row r="130" spans="1:71" x14ac:dyDescent="0.2">
      <c r="A130" s="110" t="s">
        <v>160</v>
      </c>
      <c r="B130" s="110" t="s">
        <v>658</v>
      </c>
      <c r="C130" s="108"/>
      <c r="D130" s="108"/>
      <c r="E130" s="111" t="s">
        <v>14</v>
      </c>
      <c r="F130" s="245">
        <v>474</v>
      </c>
      <c r="G130" s="108"/>
      <c r="H130" s="108"/>
      <c r="I130" s="111" t="s">
        <v>17</v>
      </c>
      <c r="J130" s="111"/>
      <c r="K130" s="247">
        <f>_xlfn.XLOOKUP($F130,'Standard HT Database'!$B$5:$B$172,'Standard HT Database'!C$5:C$172)</f>
        <v>2.5</v>
      </c>
      <c r="L130" s="108"/>
      <c r="M130" s="108"/>
      <c r="N130" s="108"/>
      <c r="O130" s="247">
        <f>_xlfn.XLOOKUP($F130,'Standard HT Database'!$B$5:$B$172,'Standard HT Database'!D$5:D$172)</f>
        <v>4</v>
      </c>
      <c r="P130" s="247">
        <f>_xlfn.XLOOKUP($F130,'Standard HT Database'!$B$5:$B$172,'Standard HT Database'!E$5:E$172)</f>
        <v>7</v>
      </c>
      <c r="Q130" s="241">
        <f>_xlfn.XLOOKUP($F130,'Standard HT Database'!$B$5:$B$172,'Standard HT Database'!O$5:O$172)</f>
        <v>1397</v>
      </c>
      <c r="R130" s="178">
        <f>_xlfn.XLOOKUP($F130,'Standard HT Database'!$B$5:$B$172,'Standard HT Database'!N$5:N$172)</f>
        <v>129.76</v>
      </c>
      <c r="S130" s="243">
        <f>_xlfn.XLOOKUP($F130,'Standard HT Database'!$B$5:$B$172,'Standard HT Database'!M$5:M$172)</f>
        <v>1417.06</v>
      </c>
      <c r="T130" s="180">
        <f>_xlfn.XLOOKUP($F130,'Standard HT Database'!$B$5:$B$172,'Standard HT Database'!L$5:L$172)</f>
        <v>131.65</v>
      </c>
      <c r="U130" s="108"/>
      <c r="V130" s="108"/>
      <c r="W130" s="247">
        <v>1</v>
      </c>
      <c r="X130" s="247">
        <v>2</v>
      </c>
      <c r="Y130" s="108"/>
      <c r="Z130" s="108"/>
      <c r="AA130" s="108"/>
      <c r="AB130" s="108"/>
      <c r="AC130" s="108"/>
      <c r="AD130" s="108"/>
      <c r="AE130" s="108"/>
      <c r="AF130" s="108"/>
      <c r="AG130" s="108"/>
      <c r="AH130" s="108"/>
      <c r="AI130" s="108"/>
      <c r="AJ130" s="108"/>
      <c r="AK130" s="108"/>
      <c r="AL130" s="108"/>
      <c r="AM130" s="108"/>
      <c r="AN130" s="108"/>
      <c r="AO130" s="108"/>
      <c r="AP130" s="108"/>
      <c r="AQ130" s="111"/>
      <c r="AR130" s="108"/>
      <c r="AS130" s="108"/>
      <c r="AT130" s="111"/>
      <c r="AU130" s="108"/>
      <c r="AV130" s="108"/>
      <c r="AW130" s="108"/>
      <c r="AX130" s="108"/>
      <c r="AY130" s="108"/>
      <c r="AZ130" s="108"/>
      <c r="BA130" s="108"/>
      <c r="BB130" s="108"/>
      <c r="BC130" s="108"/>
      <c r="BD130" s="108"/>
      <c r="BE130" s="108"/>
      <c r="BF130" s="108"/>
      <c r="BG130" s="108"/>
      <c r="BH130" s="108"/>
      <c r="BI130" s="108"/>
      <c r="BJ130" s="108"/>
      <c r="BK130" s="108"/>
      <c r="BL130" s="108"/>
      <c r="BM130" s="108"/>
      <c r="BN130" s="108"/>
      <c r="BO130" s="108"/>
      <c r="BP130" s="108"/>
      <c r="BQ130" s="108"/>
      <c r="BR130" s="6" t="s">
        <v>663</v>
      </c>
      <c r="BS130" s="251" t="s">
        <v>664</v>
      </c>
    </row>
    <row r="131" spans="1:71" x14ac:dyDescent="0.2">
      <c r="A131" s="110" t="s">
        <v>161</v>
      </c>
      <c r="B131" s="110" t="s">
        <v>658</v>
      </c>
      <c r="C131" s="108"/>
      <c r="D131" s="108"/>
      <c r="E131" s="111" t="s">
        <v>14</v>
      </c>
      <c r="F131" s="245">
        <v>474</v>
      </c>
      <c r="G131" s="108"/>
      <c r="H131" s="108"/>
      <c r="I131" s="111" t="s">
        <v>17</v>
      </c>
      <c r="J131" s="111"/>
      <c r="K131" s="247">
        <f>_xlfn.XLOOKUP($F131,'Standard HT Database'!$B$5:$B$172,'Standard HT Database'!C$5:C$172)</f>
        <v>2.5</v>
      </c>
      <c r="L131" s="108"/>
      <c r="M131" s="108"/>
      <c r="N131" s="108"/>
      <c r="O131" s="247">
        <f>_xlfn.XLOOKUP($F131,'Standard HT Database'!$B$5:$B$172,'Standard HT Database'!D$5:D$172)</f>
        <v>4</v>
      </c>
      <c r="P131" s="247">
        <f>_xlfn.XLOOKUP($F131,'Standard HT Database'!$B$5:$B$172,'Standard HT Database'!E$5:E$172)</f>
        <v>7</v>
      </c>
      <c r="Q131" s="241">
        <f>_xlfn.XLOOKUP($F131,'Standard HT Database'!$B$5:$B$172,'Standard HT Database'!O$5:O$172)</f>
        <v>1397</v>
      </c>
      <c r="R131" s="178">
        <f>_xlfn.XLOOKUP($F131,'Standard HT Database'!$B$5:$B$172,'Standard HT Database'!N$5:N$172)</f>
        <v>129.76</v>
      </c>
      <c r="S131" s="243">
        <f>_xlfn.XLOOKUP($F131,'Standard HT Database'!$B$5:$B$172,'Standard HT Database'!M$5:M$172)</f>
        <v>1417.06</v>
      </c>
      <c r="T131" s="180">
        <f>_xlfn.XLOOKUP($F131,'Standard HT Database'!$B$5:$B$172,'Standard HT Database'!L$5:L$172)</f>
        <v>131.65</v>
      </c>
      <c r="U131" s="108"/>
      <c r="V131" s="108"/>
      <c r="W131" s="247">
        <v>1</v>
      </c>
      <c r="X131" s="247">
        <v>2</v>
      </c>
      <c r="Y131" s="108"/>
      <c r="Z131" s="108"/>
      <c r="AA131" s="108"/>
      <c r="AB131" s="108"/>
      <c r="AC131" s="108"/>
      <c r="AD131" s="108"/>
      <c r="AE131" s="108"/>
      <c r="AF131" s="108"/>
      <c r="AG131" s="108"/>
      <c r="AH131" s="108"/>
      <c r="AI131" s="108"/>
      <c r="AJ131" s="108"/>
      <c r="AK131" s="108"/>
      <c r="AL131" s="108"/>
      <c r="AM131" s="108"/>
      <c r="AN131" s="108"/>
      <c r="AO131" s="108"/>
      <c r="AP131" s="108"/>
      <c r="AQ131" s="111"/>
      <c r="AR131" s="108"/>
      <c r="AS131" s="108"/>
      <c r="AT131" s="111"/>
      <c r="AU131" s="108"/>
      <c r="AV131" s="108"/>
      <c r="AW131" s="108"/>
      <c r="AX131" s="108"/>
      <c r="AY131" s="108"/>
      <c r="AZ131" s="108"/>
      <c r="BA131" s="108"/>
      <c r="BB131" s="108"/>
      <c r="BC131" s="108"/>
      <c r="BD131" s="108"/>
      <c r="BE131" s="108"/>
      <c r="BF131" s="108"/>
      <c r="BG131" s="108"/>
      <c r="BH131" s="108"/>
      <c r="BI131" s="108"/>
      <c r="BJ131" s="108"/>
      <c r="BK131" s="108"/>
      <c r="BL131" s="108"/>
      <c r="BM131" s="108"/>
      <c r="BN131" s="108"/>
      <c r="BO131" s="108"/>
      <c r="BP131" s="108"/>
      <c r="BQ131" s="108"/>
      <c r="BR131" s="6" t="s">
        <v>663</v>
      </c>
      <c r="BS131" s="251" t="s">
        <v>664</v>
      </c>
    </row>
    <row r="132" spans="1:71" x14ac:dyDescent="0.2">
      <c r="A132" s="110" t="s">
        <v>162</v>
      </c>
      <c r="B132" s="110" t="s">
        <v>658</v>
      </c>
      <c r="C132" s="108"/>
      <c r="D132" s="108"/>
      <c r="E132" s="111" t="s">
        <v>19</v>
      </c>
      <c r="F132" s="111" t="s">
        <v>752</v>
      </c>
      <c r="G132" s="108"/>
      <c r="H132" s="108"/>
      <c r="I132" s="111" t="s">
        <v>759</v>
      </c>
      <c r="J132" s="111"/>
      <c r="K132" s="247"/>
      <c r="L132" s="6" t="s">
        <v>760</v>
      </c>
      <c r="M132" s="247">
        <v>3</v>
      </c>
      <c r="N132" s="247">
        <v>9</v>
      </c>
      <c r="O132" s="247">
        <v>1</v>
      </c>
      <c r="P132" s="247">
        <v>2</v>
      </c>
      <c r="Q132" s="241">
        <v>547</v>
      </c>
      <c r="R132" s="178">
        <v>50.82</v>
      </c>
      <c r="S132" s="243">
        <v>555</v>
      </c>
      <c r="T132" s="180">
        <v>51.56</v>
      </c>
      <c r="U132" s="108"/>
      <c r="V132" s="108"/>
      <c r="W132" s="247">
        <v>0</v>
      </c>
      <c r="X132" s="247">
        <v>1</v>
      </c>
      <c r="Y132" s="108"/>
      <c r="Z132" s="108"/>
      <c r="AA132" s="108"/>
      <c r="AB132" s="108"/>
      <c r="AC132" s="108"/>
      <c r="AD132" s="108"/>
      <c r="AE132" s="108"/>
      <c r="AF132" s="108"/>
      <c r="AG132" s="108"/>
      <c r="AH132" s="108"/>
      <c r="AI132" s="108"/>
      <c r="AJ132" s="108"/>
      <c r="AK132" s="108"/>
      <c r="AL132" s="108"/>
      <c r="AM132" s="108"/>
      <c r="AN132" s="108"/>
      <c r="AO132" s="108"/>
      <c r="AP132" s="108"/>
      <c r="AQ132" s="111"/>
      <c r="AR132" s="108"/>
      <c r="AS132" s="108"/>
      <c r="AT132" s="111"/>
      <c r="AU132" s="108"/>
      <c r="AV132" s="108"/>
      <c r="AW132" s="108"/>
      <c r="AX132" s="108"/>
      <c r="AY132" s="108"/>
      <c r="AZ132" s="108"/>
      <c r="BA132" s="108"/>
      <c r="BB132" s="108"/>
      <c r="BC132" s="108"/>
      <c r="BD132" s="108"/>
      <c r="BE132" s="108"/>
      <c r="BF132" s="108"/>
      <c r="BG132" s="108"/>
      <c r="BH132" s="108"/>
      <c r="BI132" s="108"/>
      <c r="BJ132" s="108"/>
      <c r="BK132" s="108"/>
      <c r="BL132" s="108"/>
      <c r="BM132" s="108"/>
      <c r="BN132" s="108"/>
      <c r="BO132" s="108"/>
      <c r="BP132" s="108"/>
      <c r="BQ132" s="108"/>
      <c r="BR132" s="6" t="s">
        <v>663</v>
      </c>
      <c r="BS132" s="251" t="s">
        <v>664</v>
      </c>
    </row>
    <row r="133" spans="1:71" x14ac:dyDescent="0.2">
      <c r="A133" s="110" t="s">
        <v>163</v>
      </c>
      <c r="B133" s="110" t="s">
        <v>658</v>
      </c>
      <c r="C133" s="108"/>
      <c r="D133" s="108"/>
      <c r="E133" s="111" t="s">
        <v>19</v>
      </c>
      <c r="F133" s="111" t="s">
        <v>752</v>
      </c>
      <c r="G133" s="108"/>
      <c r="H133" s="108"/>
      <c r="I133" s="111" t="s">
        <v>759</v>
      </c>
      <c r="J133" s="111"/>
      <c r="K133" s="247"/>
      <c r="L133" s="6" t="s">
        <v>760</v>
      </c>
      <c r="M133" s="247">
        <v>3</v>
      </c>
      <c r="N133" s="247">
        <v>9</v>
      </c>
      <c r="O133" s="247">
        <v>1</v>
      </c>
      <c r="P133" s="247">
        <v>2</v>
      </c>
      <c r="Q133" s="241">
        <v>563</v>
      </c>
      <c r="R133" s="178">
        <v>52.3</v>
      </c>
      <c r="S133" s="243">
        <v>571</v>
      </c>
      <c r="T133" s="180">
        <v>53.05</v>
      </c>
      <c r="U133" s="108"/>
      <c r="V133" s="108"/>
      <c r="W133" s="247">
        <v>0</v>
      </c>
      <c r="X133" s="247">
        <v>1</v>
      </c>
      <c r="Y133" s="108"/>
      <c r="Z133" s="108"/>
      <c r="AA133" s="108"/>
      <c r="AB133" s="108"/>
      <c r="AC133" s="108"/>
      <c r="AD133" s="108"/>
      <c r="AE133" s="108"/>
      <c r="AF133" s="108"/>
      <c r="AG133" s="108"/>
      <c r="AH133" s="108"/>
      <c r="AI133" s="108"/>
      <c r="AJ133" s="108"/>
      <c r="AK133" s="108"/>
      <c r="AL133" s="108"/>
      <c r="AM133" s="108"/>
      <c r="AN133" s="108"/>
      <c r="AO133" s="108"/>
      <c r="AP133" s="108"/>
      <c r="AQ133" s="111"/>
      <c r="AR133" s="108"/>
      <c r="AS133" s="108"/>
      <c r="AT133" s="111"/>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6" t="s">
        <v>663</v>
      </c>
      <c r="BS133" s="6"/>
    </row>
    <row r="134" spans="1:71" x14ac:dyDescent="0.2">
      <c r="A134" s="110" t="s">
        <v>164</v>
      </c>
      <c r="B134" s="110" t="s">
        <v>658</v>
      </c>
      <c r="C134" s="108"/>
      <c r="D134" s="108"/>
      <c r="E134" s="111" t="s">
        <v>19</v>
      </c>
      <c r="F134" s="111" t="s">
        <v>752</v>
      </c>
      <c r="G134" s="108"/>
      <c r="H134" s="108"/>
      <c r="I134" s="111" t="s">
        <v>759</v>
      </c>
      <c r="J134" s="111"/>
      <c r="K134" s="247"/>
      <c r="L134" s="6" t="s">
        <v>760</v>
      </c>
      <c r="M134" s="247">
        <v>3</v>
      </c>
      <c r="N134" s="247">
        <v>9</v>
      </c>
      <c r="O134" s="247">
        <v>2</v>
      </c>
      <c r="P134" s="247">
        <v>4</v>
      </c>
      <c r="Q134" s="241">
        <v>763</v>
      </c>
      <c r="R134" s="178">
        <v>70.88</v>
      </c>
      <c r="S134" s="243">
        <v>773</v>
      </c>
      <c r="T134" s="180">
        <v>71.81</v>
      </c>
      <c r="U134" s="108"/>
      <c r="V134" s="108"/>
      <c r="W134" s="247">
        <v>0</v>
      </c>
      <c r="X134" s="247">
        <v>1</v>
      </c>
      <c r="Y134" s="108"/>
      <c r="Z134" s="108"/>
      <c r="AA134" s="108"/>
      <c r="AB134" s="108"/>
      <c r="AC134" s="108"/>
      <c r="AD134" s="108"/>
      <c r="AE134" s="108"/>
      <c r="AF134" s="108"/>
      <c r="AG134" s="108"/>
      <c r="AH134" s="108"/>
      <c r="AI134" s="108"/>
      <c r="AJ134" s="108"/>
      <c r="AK134" s="108"/>
      <c r="AL134" s="108"/>
      <c r="AM134" s="108"/>
      <c r="AN134" s="108"/>
      <c r="AO134" s="108"/>
      <c r="AP134" s="108"/>
      <c r="AQ134" s="111"/>
      <c r="AR134" s="108"/>
      <c r="AS134" s="108"/>
      <c r="AT134" s="111"/>
      <c r="AU134" s="108"/>
      <c r="AV134" s="108"/>
      <c r="AW134" s="108"/>
      <c r="AX134" s="108"/>
      <c r="AY134" s="108"/>
      <c r="AZ134" s="108"/>
      <c r="BA134" s="108"/>
      <c r="BB134" s="108"/>
      <c r="BC134" s="108"/>
      <c r="BD134" s="108"/>
      <c r="BE134" s="108"/>
      <c r="BF134" s="108"/>
      <c r="BG134" s="108"/>
      <c r="BH134" s="108"/>
      <c r="BI134" s="108"/>
      <c r="BJ134" s="108"/>
      <c r="BK134" s="108"/>
      <c r="BL134" s="108"/>
      <c r="BM134" s="108"/>
      <c r="BN134" s="108"/>
      <c r="BO134" s="108"/>
      <c r="BP134" s="108"/>
      <c r="BQ134" s="108"/>
      <c r="BR134" s="6" t="s">
        <v>663</v>
      </c>
      <c r="BS134" s="6"/>
    </row>
    <row r="135" spans="1:71" x14ac:dyDescent="0.2">
      <c r="A135" s="110" t="s">
        <v>165</v>
      </c>
      <c r="B135" s="110" t="s">
        <v>658</v>
      </c>
      <c r="C135" s="108"/>
      <c r="D135" s="108"/>
      <c r="E135" s="111" t="s">
        <v>19</v>
      </c>
      <c r="F135" s="111" t="s">
        <v>752</v>
      </c>
      <c r="G135" s="108"/>
      <c r="H135" s="108"/>
      <c r="I135" s="111" t="s">
        <v>759</v>
      </c>
      <c r="J135" s="111"/>
      <c r="K135" s="247"/>
      <c r="L135" s="6" t="s">
        <v>761</v>
      </c>
      <c r="M135" s="247">
        <v>3</v>
      </c>
      <c r="N135" s="247">
        <v>9</v>
      </c>
      <c r="O135" s="247">
        <v>1</v>
      </c>
      <c r="P135" s="247">
        <v>2</v>
      </c>
      <c r="Q135" s="241">
        <v>547</v>
      </c>
      <c r="R135" s="178">
        <v>50.82</v>
      </c>
      <c r="S135" s="243">
        <v>555</v>
      </c>
      <c r="T135" s="180">
        <v>51.56</v>
      </c>
      <c r="U135" s="108"/>
      <c r="V135" s="108"/>
      <c r="W135" s="247">
        <v>0</v>
      </c>
      <c r="X135" s="247">
        <v>1</v>
      </c>
      <c r="Y135" s="108"/>
      <c r="Z135" s="108"/>
      <c r="AA135" s="108"/>
      <c r="AB135" s="108"/>
      <c r="AC135" s="108"/>
      <c r="AD135" s="108"/>
      <c r="AE135" s="108"/>
      <c r="AF135" s="108"/>
      <c r="AG135" s="108"/>
      <c r="AH135" s="108"/>
      <c r="AI135" s="108"/>
      <c r="AJ135" s="108"/>
      <c r="AK135" s="108"/>
      <c r="AL135" s="108"/>
      <c r="AM135" s="108"/>
      <c r="AN135" s="108"/>
      <c r="AO135" s="108"/>
      <c r="AP135" s="108"/>
      <c r="AQ135" s="111"/>
      <c r="AR135" s="108"/>
      <c r="AS135" s="108"/>
      <c r="AT135" s="111"/>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6" t="s">
        <v>663</v>
      </c>
      <c r="BS135" s="6"/>
    </row>
    <row r="136" spans="1:71" x14ac:dyDescent="0.2">
      <c r="A136" s="110" t="s">
        <v>166</v>
      </c>
      <c r="B136" s="110" t="s">
        <v>658</v>
      </c>
      <c r="C136" s="108"/>
      <c r="D136" s="108"/>
      <c r="E136" s="111" t="s">
        <v>19</v>
      </c>
      <c r="F136" s="111" t="s">
        <v>752</v>
      </c>
      <c r="G136" s="108"/>
      <c r="H136" s="108"/>
      <c r="I136" s="111" t="s">
        <v>759</v>
      </c>
      <c r="J136" s="111"/>
      <c r="K136" s="247"/>
      <c r="L136" s="6" t="s">
        <v>761</v>
      </c>
      <c r="M136" s="247">
        <v>3</v>
      </c>
      <c r="N136" s="247">
        <v>9</v>
      </c>
      <c r="O136" s="247">
        <v>1</v>
      </c>
      <c r="P136" s="247">
        <v>2</v>
      </c>
      <c r="Q136" s="241">
        <v>563</v>
      </c>
      <c r="R136" s="178">
        <v>52.3</v>
      </c>
      <c r="S136" s="243">
        <v>571</v>
      </c>
      <c r="T136" s="180">
        <v>53.05</v>
      </c>
      <c r="U136" s="108"/>
      <c r="V136" s="108"/>
      <c r="W136" s="247">
        <v>0</v>
      </c>
      <c r="X136" s="247">
        <v>1</v>
      </c>
      <c r="Y136" s="108"/>
      <c r="Z136" s="108"/>
      <c r="AA136" s="108"/>
      <c r="AB136" s="108"/>
      <c r="AC136" s="108"/>
      <c r="AD136" s="108"/>
      <c r="AE136" s="108"/>
      <c r="AF136" s="108"/>
      <c r="AG136" s="108"/>
      <c r="AH136" s="108"/>
      <c r="AI136" s="108"/>
      <c r="AJ136" s="108"/>
      <c r="AK136" s="108"/>
      <c r="AL136" s="108"/>
      <c r="AM136" s="108"/>
      <c r="AN136" s="108"/>
      <c r="AO136" s="108"/>
      <c r="AP136" s="108"/>
      <c r="AQ136" s="111"/>
      <c r="AR136" s="108"/>
      <c r="AS136" s="108"/>
      <c r="AT136" s="111"/>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6" t="s">
        <v>663</v>
      </c>
      <c r="BS136" s="6"/>
    </row>
    <row r="137" spans="1:71" x14ac:dyDescent="0.2">
      <c r="A137" s="110" t="s">
        <v>167</v>
      </c>
      <c r="B137" s="110" t="s">
        <v>658</v>
      </c>
      <c r="C137" s="108"/>
      <c r="D137" s="108"/>
      <c r="E137" s="111" t="s">
        <v>19</v>
      </c>
      <c r="F137" s="111" t="s">
        <v>752</v>
      </c>
      <c r="G137" s="108"/>
      <c r="H137" s="108"/>
      <c r="I137" s="111" t="s">
        <v>759</v>
      </c>
      <c r="J137" s="111"/>
      <c r="K137" s="247"/>
      <c r="L137" s="6" t="s">
        <v>761</v>
      </c>
      <c r="M137" s="247">
        <v>3</v>
      </c>
      <c r="N137" s="247">
        <v>9</v>
      </c>
      <c r="O137" s="247">
        <v>2</v>
      </c>
      <c r="P137" s="247">
        <v>4</v>
      </c>
      <c r="Q137" s="241">
        <v>763</v>
      </c>
      <c r="R137" s="178">
        <v>70.88</v>
      </c>
      <c r="S137" s="243">
        <v>773</v>
      </c>
      <c r="T137" s="180">
        <v>71.81</v>
      </c>
      <c r="U137" s="108"/>
      <c r="V137" s="108"/>
      <c r="W137" s="247">
        <v>0</v>
      </c>
      <c r="X137" s="247">
        <v>1</v>
      </c>
      <c r="Y137" s="108"/>
      <c r="Z137" s="108"/>
      <c r="AA137" s="108"/>
      <c r="AB137" s="108"/>
      <c r="AC137" s="108"/>
      <c r="AD137" s="108"/>
      <c r="AE137" s="108"/>
      <c r="AF137" s="108"/>
      <c r="AG137" s="108"/>
      <c r="AH137" s="108"/>
      <c r="AI137" s="108"/>
      <c r="AJ137" s="108"/>
      <c r="AK137" s="108"/>
      <c r="AL137" s="108"/>
      <c r="AM137" s="108"/>
      <c r="AN137" s="108"/>
      <c r="AO137" s="108"/>
      <c r="AP137" s="108"/>
      <c r="AQ137" s="111"/>
      <c r="AR137" s="108"/>
      <c r="AS137" s="108"/>
      <c r="AT137" s="111"/>
      <c r="AU137" s="108"/>
      <c r="AV137" s="108"/>
      <c r="AW137" s="108"/>
      <c r="AX137" s="108"/>
      <c r="AY137" s="108"/>
      <c r="AZ137" s="108"/>
      <c r="BA137" s="108"/>
      <c r="BB137" s="108"/>
      <c r="BC137" s="108"/>
      <c r="BD137" s="108"/>
      <c r="BE137" s="108"/>
      <c r="BF137" s="108"/>
      <c r="BG137" s="108"/>
      <c r="BH137" s="108"/>
      <c r="BI137" s="108"/>
      <c r="BJ137" s="108"/>
      <c r="BK137" s="108"/>
      <c r="BL137" s="108"/>
      <c r="BM137" s="108"/>
      <c r="BN137" s="108"/>
      <c r="BO137" s="108"/>
      <c r="BP137" s="108"/>
      <c r="BQ137" s="108"/>
      <c r="BR137" s="6" t="s">
        <v>663</v>
      </c>
      <c r="BS137" s="6"/>
    </row>
    <row r="138" spans="1:71" x14ac:dyDescent="0.2">
      <c r="A138" s="110" t="s">
        <v>168</v>
      </c>
      <c r="B138" s="110" t="s">
        <v>658</v>
      </c>
      <c r="C138" s="108"/>
      <c r="D138" s="108"/>
      <c r="E138" s="111" t="s">
        <v>19</v>
      </c>
      <c r="F138" s="111" t="s">
        <v>752</v>
      </c>
      <c r="G138" s="108"/>
      <c r="H138" s="108"/>
      <c r="I138" s="111" t="s">
        <v>759</v>
      </c>
      <c r="J138" s="111"/>
      <c r="K138" s="247"/>
      <c r="L138" s="6" t="s">
        <v>762</v>
      </c>
      <c r="M138" s="247">
        <v>3</v>
      </c>
      <c r="N138" s="247">
        <v>9</v>
      </c>
      <c r="O138" s="247">
        <v>1</v>
      </c>
      <c r="P138" s="247">
        <v>2</v>
      </c>
      <c r="Q138" s="241">
        <v>547</v>
      </c>
      <c r="R138" s="178">
        <v>50.82</v>
      </c>
      <c r="S138" s="243">
        <v>555</v>
      </c>
      <c r="T138" s="180">
        <v>51.56</v>
      </c>
      <c r="U138" s="108"/>
      <c r="V138" s="108"/>
      <c r="W138" s="247">
        <v>0</v>
      </c>
      <c r="X138" s="247">
        <v>1</v>
      </c>
      <c r="Y138" s="108"/>
      <c r="Z138" s="108"/>
      <c r="AA138" s="108"/>
      <c r="AB138" s="108"/>
      <c r="AC138" s="108"/>
      <c r="AD138" s="108"/>
      <c r="AE138" s="108"/>
      <c r="AF138" s="108"/>
      <c r="AG138" s="108"/>
      <c r="AH138" s="108"/>
      <c r="AI138" s="108"/>
      <c r="AJ138" s="108"/>
      <c r="AK138" s="108"/>
      <c r="AL138" s="108"/>
      <c r="AM138" s="108"/>
      <c r="AN138" s="108"/>
      <c r="AO138" s="108"/>
      <c r="AP138" s="108"/>
      <c r="AQ138" s="111"/>
      <c r="AR138" s="108"/>
      <c r="AS138" s="108"/>
      <c r="AT138" s="111"/>
      <c r="AU138" s="108"/>
      <c r="AV138" s="108"/>
      <c r="AW138" s="108"/>
      <c r="AX138" s="108"/>
      <c r="AY138" s="108"/>
      <c r="AZ138" s="108"/>
      <c r="BA138" s="108"/>
      <c r="BB138" s="108"/>
      <c r="BC138" s="108"/>
      <c r="BD138" s="108"/>
      <c r="BE138" s="108"/>
      <c r="BF138" s="108"/>
      <c r="BG138" s="108"/>
      <c r="BH138" s="108"/>
      <c r="BI138" s="108"/>
      <c r="BJ138" s="108"/>
      <c r="BK138" s="108"/>
      <c r="BL138" s="108"/>
      <c r="BM138" s="108"/>
      <c r="BN138" s="108"/>
      <c r="BO138" s="108"/>
      <c r="BP138" s="108"/>
      <c r="BQ138" s="108"/>
      <c r="BR138" s="6" t="s">
        <v>663</v>
      </c>
      <c r="BS138" s="6"/>
    </row>
    <row r="139" spans="1:71" x14ac:dyDescent="0.2">
      <c r="A139" s="110" t="s">
        <v>169</v>
      </c>
      <c r="B139" s="110" t="s">
        <v>658</v>
      </c>
      <c r="C139" s="108"/>
      <c r="D139" s="108"/>
      <c r="E139" s="111" t="s">
        <v>19</v>
      </c>
      <c r="F139" s="111" t="s">
        <v>752</v>
      </c>
      <c r="G139" s="108"/>
      <c r="H139" s="108"/>
      <c r="I139" s="111" t="s">
        <v>759</v>
      </c>
      <c r="J139" s="111"/>
      <c r="K139" s="247"/>
      <c r="L139" s="6" t="s">
        <v>762</v>
      </c>
      <c r="M139" s="247">
        <v>3</v>
      </c>
      <c r="N139" s="247">
        <v>9</v>
      </c>
      <c r="O139" s="247">
        <v>1</v>
      </c>
      <c r="P139" s="247">
        <v>2</v>
      </c>
      <c r="Q139" s="241">
        <v>563</v>
      </c>
      <c r="R139" s="178">
        <v>52.3</v>
      </c>
      <c r="S139" s="243">
        <v>571</v>
      </c>
      <c r="T139" s="180">
        <v>53.05</v>
      </c>
      <c r="U139" s="108"/>
      <c r="V139" s="108"/>
      <c r="W139" s="247">
        <v>0</v>
      </c>
      <c r="X139" s="247">
        <v>1</v>
      </c>
      <c r="Y139" s="108"/>
      <c r="Z139" s="108"/>
      <c r="AA139" s="108"/>
      <c r="AB139" s="108"/>
      <c r="AC139" s="108"/>
      <c r="AD139" s="108"/>
      <c r="AE139" s="108"/>
      <c r="AF139" s="108"/>
      <c r="AG139" s="108"/>
      <c r="AH139" s="108"/>
      <c r="AI139" s="108"/>
      <c r="AJ139" s="108"/>
      <c r="AK139" s="108"/>
      <c r="AL139" s="108"/>
      <c r="AM139" s="108"/>
      <c r="AN139" s="108"/>
      <c r="AO139" s="108"/>
      <c r="AP139" s="108"/>
      <c r="AQ139" s="111"/>
      <c r="AR139" s="108"/>
      <c r="AS139" s="108"/>
      <c r="AT139" s="111"/>
      <c r="AU139" s="108"/>
      <c r="AV139" s="108"/>
      <c r="AW139" s="108"/>
      <c r="AX139" s="108"/>
      <c r="AY139" s="108"/>
      <c r="AZ139" s="108"/>
      <c r="BA139" s="108"/>
      <c r="BB139" s="108"/>
      <c r="BC139" s="108"/>
      <c r="BD139" s="108"/>
      <c r="BE139" s="108"/>
      <c r="BF139" s="108"/>
      <c r="BG139" s="108"/>
      <c r="BH139" s="108"/>
      <c r="BI139" s="108"/>
      <c r="BJ139" s="108"/>
      <c r="BK139" s="108"/>
      <c r="BL139" s="108"/>
      <c r="BM139" s="108"/>
      <c r="BN139" s="108"/>
      <c r="BO139" s="108"/>
      <c r="BP139" s="108"/>
      <c r="BQ139" s="108"/>
      <c r="BR139" s="6" t="s">
        <v>663</v>
      </c>
      <c r="BS139" s="6"/>
    </row>
    <row r="140" spans="1:71" x14ac:dyDescent="0.2">
      <c r="A140" s="110" t="s">
        <v>170</v>
      </c>
      <c r="B140" s="110" t="s">
        <v>658</v>
      </c>
      <c r="C140" s="108"/>
      <c r="D140" s="108"/>
      <c r="E140" s="111" t="s">
        <v>19</v>
      </c>
      <c r="F140" s="111" t="s">
        <v>752</v>
      </c>
      <c r="G140" s="108"/>
      <c r="H140" s="108"/>
      <c r="I140" s="111" t="s">
        <v>759</v>
      </c>
      <c r="J140" s="111"/>
      <c r="K140" s="247"/>
      <c r="L140" s="6" t="s">
        <v>762</v>
      </c>
      <c r="M140" s="247">
        <v>3</v>
      </c>
      <c r="N140" s="247">
        <v>9</v>
      </c>
      <c r="O140" s="247">
        <v>2</v>
      </c>
      <c r="P140" s="247">
        <v>4</v>
      </c>
      <c r="Q140" s="241">
        <v>763</v>
      </c>
      <c r="R140" s="178">
        <v>70.88</v>
      </c>
      <c r="S140" s="243">
        <v>773</v>
      </c>
      <c r="T140" s="180">
        <v>71.81</v>
      </c>
      <c r="U140" s="108"/>
      <c r="V140" s="108"/>
      <c r="W140" s="247">
        <v>0</v>
      </c>
      <c r="X140" s="247">
        <v>1</v>
      </c>
      <c r="Y140" s="108"/>
      <c r="Z140" s="108"/>
      <c r="AA140" s="108"/>
      <c r="AB140" s="108"/>
      <c r="AC140" s="108"/>
      <c r="AD140" s="108"/>
      <c r="AE140" s="108"/>
      <c r="AF140" s="108"/>
      <c r="AG140" s="108"/>
      <c r="AH140" s="108"/>
      <c r="AI140" s="108"/>
      <c r="AJ140" s="108"/>
      <c r="AK140" s="108"/>
      <c r="AL140" s="108"/>
      <c r="AM140" s="108"/>
      <c r="AN140" s="108"/>
      <c r="AO140" s="108"/>
      <c r="AP140" s="108"/>
      <c r="AQ140" s="111"/>
      <c r="AR140" s="108"/>
      <c r="AS140" s="108"/>
      <c r="AT140" s="111"/>
      <c r="AU140" s="108"/>
      <c r="AV140" s="108"/>
      <c r="AW140" s="108"/>
      <c r="AX140" s="108"/>
      <c r="AY140" s="108"/>
      <c r="AZ140" s="108"/>
      <c r="BA140" s="108"/>
      <c r="BB140" s="108"/>
      <c r="BC140" s="108"/>
      <c r="BD140" s="108"/>
      <c r="BE140" s="108"/>
      <c r="BF140" s="108"/>
      <c r="BG140" s="108"/>
      <c r="BH140" s="108"/>
      <c r="BI140" s="108"/>
      <c r="BJ140" s="108"/>
      <c r="BK140" s="108"/>
      <c r="BL140" s="108"/>
      <c r="BM140" s="108"/>
      <c r="BN140" s="108"/>
      <c r="BO140" s="108"/>
      <c r="BP140" s="108"/>
      <c r="BQ140" s="108"/>
      <c r="BR140" s="6" t="s">
        <v>663</v>
      </c>
      <c r="BS140" s="6"/>
    </row>
    <row r="141" spans="1:71" x14ac:dyDescent="0.2">
      <c r="A141" s="110" t="s">
        <v>171</v>
      </c>
      <c r="B141" s="110" t="s">
        <v>658</v>
      </c>
      <c r="C141" s="108"/>
      <c r="D141" s="108"/>
      <c r="E141" s="111" t="s">
        <v>14</v>
      </c>
      <c r="F141" s="245">
        <v>462</v>
      </c>
      <c r="G141" s="108"/>
      <c r="H141" s="108"/>
      <c r="I141" s="111" t="s">
        <v>17</v>
      </c>
      <c r="J141" s="111"/>
      <c r="K141" s="247">
        <f>_xlfn.XLOOKUP($F141,'Standard HT Database'!$B$5:$B$172,'Standard HT Database'!C$5:C$172)</f>
        <v>2</v>
      </c>
      <c r="L141" s="247"/>
      <c r="M141" s="247"/>
      <c r="N141" s="247"/>
      <c r="O141" s="247">
        <f>_xlfn.XLOOKUP($F141,'Standard HT Database'!$B$5:$B$172,'Standard HT Database'!D$5:D$172)</f>
        <v>4</v>
      </c>
      <c r="P141" s="247">
        <f>_xlfn.XLOOKUP($F141,'Standard HT Database'!$B$5:$B$172,'Standard HT Database'!E$5:E$172)</f>
        <v>6</v>
      </c>
      <c r="Q141" s="241">
        <f>_xlfn.XLOOKUP($F141,'Standard HT Database'!$B$5:$B$172,'Standard HT Database'!O$5:O$172)</f>
        <v>1404</v>
      </c>
      <c r="R141" s="178">
        <f>_xlfn.XLOOKUP($F141,'Standard HT Database'!$B$5:$B$172,'Standard HT Database'!N$5:N$172)</f>
        <v>130.46</v>
      </c>
      <c r="S141" s="243">
        <f>_xlfn.XLOOKUP($F141,'Standard HT Database'!$B$5:$B$172,'Standard HT Database'!M$5:M$172)</f>
        <v>1421.77</v>
      </c>
      <c r="T141" s="180">
        <f>_xlfn.XLOOKUP($F141,'Standard HT Database'!$B$5:$B$172,'Standard HT Database'!L$5:L$172)</f>
        <v>132.09</v>
      </c>
      <c r="U141" s="108"/>
      <c r="V141" s="108"/>
      <c r="W141" s="247">
        <v>1</v>
      </c>
      <c r="X141" s="247">
        <v>2</v>
      </c>
      <c r="Y141" s="108"/>
      <c r="Z141" s="108"/>
      <c r="AA141" s="108"/>
      <c r="AB141" s="108"/>
      <c r="AC141" s="108"/>
      <c r="AD141" s="108"/>
      <c r="AE141" s="108"/>
      <c r="AF141" s="108"/>
      <c r="AG141" s="108"/>
      <c r="AH141" s="108"/>
      <c r="AI141" s="108"/>
      <c r="AJ141" s="108"/>
      <c r="AK141" s="108"/>
      <c r="AL141" s="108"/>
      <c r="AM141" s="108"/>
      <c r="AN141" s="108"/>
      <c r="AO141" s="108"/>
      <c r="AP141" s="108"/>
      <c r="AQ141" s="111"/>
      <c r="AR141" s="108"/>
      <c r="AS141" s="108"/>
      <c r="AT141" s="111"/>
      <c r="AU141" s="108"/>
      <c r="AV141" s="108"/>
      <c r="AW141" s="108"/>
      <c r="AX141" s="108"/>
      <c r="AY141" s="108"/>
      <c r="AZ141" s="108"/>
      <c r="BA141" s="108"/>
      <c r="BB141" s="108"/>
      <c r="BC141" s="108"/>
      <c r="BD141" s="108"/>
      <c r="BE141" s="108"/>
      <c r="BF141" s="108"/>
      <c r="BG141" s="108"/>
      <c r="BH141" s="108"/>
      <c r="BI141" s="108"/>
      <c r="BJ141" s="108"/>
      <c r="BK141" s="108"/>
      <c r="BL141" s="108"/>
      <c r="BM141" s="108"/>
      <c r="BN141" s="108"/>
      <c r="BO141" s="108"/>
      <c r="BP141" s="108"/>
      <c r="BQ141" s="108"/>
      <c r="BR141" s="6" t="s">
        <v>663</v>
      </c>
      <c r="BS141" s="251" t="s">
        <v>664</v>
      </c>
    </row>
    <row r="142" spans="1:71" x14ac:dyDescent="0.2">
      <c r="A142" s="110" t="s">
        <v>172</v>
      </c>
      <c r="B142" s="110" t="s">
        <v>658</v>
      </c>
      <c r="C142" s="108"/>
      <c r="D142" s="108"/>
      <c r="E142" s="111" t="s">
        <v>14</v>
      </c>
      <c r="F142" s="245">
        <v>467</v>
      </c>
      <c r="G142" s="108"/>
      <c r="H142" s="108"/>
      <c r="I142" s="111" t="s">
        <v>17</v>
      </c>
      <c r="J142" s="111"/>
      <c r="K142" s="247">
        <f>_xlfn.XLOOKUP($F142,'Standard HT Database'!$B$5:$B$172,'Standard HT Database'!C$5:C$172)</f>
        <v>2</v>
      </c>
      <c r="L142" s="108"/>
      <c r="M142" s="108"/>
      <c r="N142" s="108"/>
      <c r="O142" s="247">
        <f>_xlfn.XLOOKUP($F142,'Standard HT Database'!$B$5:$B$172,'Standard HT Database'!D$5:D$172)</f>
        <v>4</v>
      </c>
      <c r="P142" s="247">
        <f>_xlfn.XLOOKUP($F142,'Standard HT Database'!$B$5:$B$172,'Standard HT Database'!E$5:E$172)</f>
        <v>6</v>
      </c>
      <c r="Q142" s="241">
        <f>_xlfn.XLOOKUP($F142,'Standard HT Database'!$B$5:$B$172,'Standard HT Database'!O$5:O$172)</f>
        <v>1481</v>
      </c>
      <c r="R142" s="178">
        <f>_xlfn.XLOOKUP($F142,'Standard HT Database'!$B$5:$B$172,'Standard HT Database'!N$5:N$172)</f>
        <v>137.61000000000001</v>
      </c>
      <c r="S142" s="243">
        <f>_xlfn.XLOOKUP($F142,'Standard HT Database'!$B$5:$B$172,'Standard HT Database'!M$5:M$172)</f>
        <v>1500.38</v>
      </c>
      <c r="T142" s="180">
        <f>_xlfn.XLOOKUP($F142,'Standard HT Database'!$B$5:$B$172,'Standard HT Database'!L$5:L$172)</f>
        <v>139.38999999999999</v>
      </c>
      <c r="U142" s="108"/>
      <c r="V142" s="108"/>
      <c r="W142" s="247">
        <v>1</v>
      </c>
      <c r="X142" s="247">
        <v>2</v>
      </c>
      <c r="Y142" s="108"/>
      <c r="Z142" s="108"/>
      <c r="AA142" s="108"/>
      <c r="AB142" s="108"/>
      <c r="AC142" s="108"/>
      <c r="AD142" s="108"/>
      <c r="AE142" s="108"/>
      <c r="AF142" s="108"/>
      <c r="AG142" s="108"/>
      <c r="AH142" s="108"/>
      <c r="AI142" s="108"/>
      <c r="AJ142" s="108"/>
      <c r="AK142" s="108"/>
      <c r="AL142" s="108"/>
      <c r="AM142" s="108"/>
      <c r="AN142" s="108"/>
      <c r="AO142" s="108"/>
      <c r="AP142" s="108"/>
      <c r="AQ142" s="111"/>
      <c r="AR142" s="108"/>
      <c r="AS142" s="108"/>
      <c r="AT142" s="111"/>
      <c r="AU142" s="108"/>
      <c r="AV142" s="108"/>
      <c r="AW142" s="108"/>
      <c r="AX142" s="108"/>
      <c r="AY142" s="108"/>
      <c r="AZ142" s="108"/>
      <c r="BA142" s="108"/>
      <c r="BB142" s="108"/>
      <c r="BC142" s="108"/>
      <c r="BD142" s="108"/>
      <c r="BE142" s="108"/>
      <c r="BF142" s="108"/>
      <c r="BG142" s="108"/>
      <c r="BH142" s="108"/>
      <c r="BI142" s="108"/>
      <c r="BJ142" s="108"/>
      <c r="BK142" s="108"/>
      <c r="BL142" s="108"/>
      <c r="BM142" s="108"/>
      <c r="BN142" s="108"/>
      <c r="BO142" s="108"/>
      <c r="BP142" s="108"/>
      <c r="BQ142" s="108"/>
      <c r="BR142" s="6" t="s">
        <v>663</v>
      </c>
      <c r="BS142" s="251" t="s">
        <v>664</v>
      </c>
    </row>
    <row r="143" spans="1:71" x14ac:dyDescent="0.2">
      <c r="A143" s="110" t="s">
        <v>173</v>
      </c>
      <c r="B143" s="110" t="s">
        <v>658</v>
      </c>
      <c r="C143" s="108"/>
      <c r="D143" s="108"/>
      <c r="E143" s="111" t="s">
        <v>14</v>
      </c>
      <c r="F143" s="245">
        <v>581</v>
      </c>
      <c r="G143" s="108"/>
      <c r="H143" s="108"/>
      <c r="I143" s="111" t="s">
        <v>17</v>
      </c>
      <c r="J143" s="111"/>
      <c r="K143" s="247">
        <f>_xlfn.XLOOKUP($F143,'Standard HT Database'!$B$5:$B$172,'Standard HT Database'!C$5:C$172)</f>
        <v>2</v>
      </c>
      <c r="L143" s="108"/>
      <c r="M143" s="108"/>
      <c r="N143" s="108"/>
      <c r="O143" s="247">
        <f>_xlfn.XLOOKUP($F143,'Standard HT Database'!$B$5:$B$172,'Standard HT Database'!D$5:D$172)</f>
        <v>5</v>
      </c>
      <c r="P143" s="247">
        <f>_xlfn.XLOOKUP($F143,'Standard HT Database'!$B$5:$B$172,'Standard HT Database'!E$5:E$172)</f>
        <v>8</v>
      </c>
      <c r="Q143" s="241">
        <f>_xlfn.XLOOKUP($F143,'Standard HT Database'!$B$5:$B$172,'Standard HT Database'!O$5:O$172)</f>
        <v>1774</v>
      </c>
      <c r="R143" s="178">
        <f>_xlfn.XLOOKUP($F143,'Standard HT Database'!$B$5:$B$172,'Standard HT Database'!N$5:N$172)</f>
        <v>164.77</v>
      </c>
      <c r="S143" s="243">
        <f>_xlfn.XLOOKUP($F143,'Standard HT Database'!$B$5:$B$172,'Standard HT Database'!M$5:M$172)</f>
        <v>1793.71</v>
      </c>
      <c r="T143" s="180">
        <f>_xlfn.XLOOKUP($F143,'Standard HT Database'!$B$5:$B$172,'Standard HT Database'!L$5:L$172)</f>
        <v>166.64</v>
      </c>
      <c r="U143" s="108"/>
      <c r="V143" s="108"/>
      <c r="W143" s="247">
        <v>1</v>
      </c>
      <c r="X143" s="247">
        <v>2</v>
      </c>
      <c r="Y143" s="108"/>
      <c r="Z143" s="108"/>
      <c r="AA143" s="108"/>
      <c r="AB143" s="108"/>
      <c r="AC143" s="108"/>
      <c r="AD143" s="108"/>
      <c r="AE143" s="108"/>
      <c r="AF143" s="108"/>
      <c r="AG143" s="108"/>
      <c r="AH143" s="108"/>
      <c r="AI143" s="108"/>
      <c r="AJ143" s="108"/>
      <c r="AK143" s="108"/>
      <c r="AL143" s="108"/>
      <c r="AM143" s="108"/>
      <c r="AN143" s="108"/>
      <c r="AO143" s="108"/>
      <c r="AP143" s="108"/>
      <c r="AQ143" s="111"/>
      <c r="AR143" s="108"/>
      <c r="AS143" s="108"/>
      <c r="AT143" s="111"/>
      <c r="AU143" s="108"/>
      <c r="AV143" s="108"/>
      <c r="AW143" s="108"/>
      <c r="AX143" s="108"/>
      <c r="AY143" s="108"/>
      <c r="AZ143" s="108"/>
      <c r="BA143" s="108"/>
      <c r="BB143" s="108"/>
      <c r="BC143" s="108"/>
      <c r="BD143" s="108"/>
      <c r="BE143" s="108"/>
      <c r="BF143" s="108"/>
      <c r="BG143" s="108"/>
      <c r="BH143" s="108"/>
      <c r="BI143" s="108"/>
      <c r="BJ143" s="108"/>
      <c r="BK143" s="108"/>
      <c r="BL143" s="108"/>
      <c r="BM143" s="108"/>
      <c r="BN143" s="108"/>
      <c r="BO143" s="108"/>
      <c r="BP143" s="108"/>
      <c r="BQ143" s="108"/>
      <c r="BR143" s="6" t="s">
        <v>663</v>
      </c>
      <c r="BS143" s="251" t="s">
        <v>664</v>
      </c>
    </row>
    <row r="144" spans="1:71" x14ac:dyDescent="0.2">
      <c r="A144" s="110" t="s">
        <v>174</v>
      </c>
      <c r="B144" s="110" t="s">
        <v>658</v>
      </c>
      <c r="C144" s="108"/>
      <c r="D144" s="108"/>
      <c r="E144" s="111" t="s">
        <v>14</v>
      </c>
      <c r="F144" s="245">
        <v>591</v>
      </c>
      <c r="G144" s="108"/>
      <c r="H144" s="108"/>
      <c r="I144" s="111" t="s">
        <v>17</v>
      </c>
      <c r="J144" s="111"/>
      <c r="K144" s="247">
        <f>_xlfn.XLOOKUP($F144,'Standard HT Database'!$B$5:$B$172,'Standard HT Database'!C$5:C$172)</f>
        <v>2.5</v>
      </c>
      <c r="L144" s="108"/>
      <c r="M144" s="108"/>
      <c r="N144" s="108"/>
      <c r="O144" s="247">
        <f>_xlfn.XLOOKUP($F144,'Standard HT Database'!$B$5:$B$172,'Standard HT Database'!D$5:D$172)</f>
        <v>5</v>
      </c>
      <c r="P144" s="247">
        <f>_xlfn.XLOOKUP($F144,'Standard HT Database'!$B$5:$B$172,'Standard HT Database'!E$5:E$172)</f>
        <v>9</v>
      </c>
      <c r="Q144" s="241">
        <f>_xlfn.XLOOKUP($F144,'Standard HT Database'!$B$5:$B$172,'Standard HT Database'!O$5:O$172)</f>
        <v>1928</v>
      </c>
      <c r="R144" s="178">
        <f>_xlfn.XLOOKUP($F144,'Standard HT Database'!$B$5:$B$172,'Standard HT Database'!N$5:N$172)</f>
        <v>179.15</v>
      </c>
      <c r="S144" s="243">
        <f>_xlfn.XLOOKUP($F144,'Standard HT Database'!$B$5:$B$172,'Standard HT Database'!M$5:M$172)</f>
        <v>2008.05</v>
      </c>
      <c r="T144" s="180">
        <f>_xlfn.XLOOKUP($F144,'Standard HT Database'!$B$5:$B$172,'Standard HT Database'!L$5:L$172)</f>
        <v>186.55</v>
      </c>
      <c r="U144" s="108"/>
      <c r="V144" s="108"/>
      <c r="W144" s="247">
        <v>1</v>
      </c>
      <c r="X144" s="247">
        <v>2</v>
      </c>
      <c r="Y144" s="108"/>
      <c r="Z144" s="108"/>
      <c r="AA144" s="108"/>
      <c r="AB144" s="108"/>
      <c r="AC144" s="108"/>
      <c r="AD144" s="108"/>
      <c r="AE144" s="108"/>
      <c r="AF144" s="108"/>
      <c r="AG144" s="108"/>
      <c r="AH144" s="108"/>
      <c r="AI144" s="108"/>
      <c r="AJ144" s="108"/>
      <c r="AK144" s="108"/>
      <c r="AL144" s="108"/>
      <c r="AM144" s="108"/>
      <c r="AN144" s="108"/>
      <c r="AO144" s="108"/>
      <c r="AP144" s="108"/>
      <c r="AQ144" s="111"/>
      <c r="AR144" s="108"/>
      <c r="AS144" s="108"/>
      <c r="AT144" s="111"/>
      <c r="AU144" s="108"/>
      <c r="AV144" s="108"/>
      <c r="AW144" s="108"/>
      <c r="AX144" s="108"/>
      <c r="AY144" s="108"/>
      <c r="AZ144" s="108"/>
      <c r="BA144" s="108"/>
      <c r="BB144" s="108"/>
      <c r="BC144" s="108"/>
      <c r="BD144" s="108"/>
      <c r="BE144" s="108"/>
      <c r="BF144" s="108"/>
      <c r="BG144" s="108"/>
      <c r="BH144" s="108"/>
      <c r="BI144" s="108"/>
      <c r="BJ144" s="108"/>
      <c r="BK144" s="108"/>
      <c r="BL144" s="108"/>
      <c r="BM144" s="108"/>
      <c r="BN144" s="108"/>
      <c r="BO144" s="108"/>
      <c r="BP144" s="108"/>
      <c r="BQ144" s="108"/>
      <c r="BR144" s="6" t="s">
        <v>663</v>
      </c>
      <c r="BS144" s="251" t="s">
        <v>664</v>
      </c>
    </row>
    <row r="145" spans="1:71" x14ac:dyDescent="0.2">
      <c r="A145" s="110" t="s">
        <v>175</v>
      </c>
      <c r="B145" s="110" t="s">
        <v>658</v>
      </c>
      <c r="C145" s="108"/>
      <c r="D145" s="108"/>
      <c r="E145" s="111" t="s">
        <v>14</v>
      </c>
      <c r="F145" s="245">
        <v>581</v>
      </c>
      <c r="G145" s="108"/>
      <c r="H145" s="108"/>
      <c r="I145" s="111" t="s">
        <v>17</v>
      </c>
      <c r="J145" s="111"/>
      <c r="K145" s="247">
        <f>_xlfn.XLOOKUP($F145,'Standard HT Database'!$B$5:$B$172,'Standard HT Database'!C$5:C$172)</f>
        <v>2</v>
      </c>
      <c r="L145" s="108"/>
      <c r="M145" s="108"/>
      <c r="N145" s="108"/>
      <c r="O145" s="247">
        <f>_xlfn.XLOOKUP($F145,'Standard HT Database'!$B$5:$B$172,'Standard HT Database'!D$5:D$172)</f>
        <v>5</v>
      </c>
      <c r="P145" s="247">
        <f>_xlfn.XLOOKUP($F145,'Standard HT Database'!$B$5:$B$172,'Standard HT Database'!E$5:E$172)</f>
        <v>8</v>
      </c>
      <c r="Q145" s="241">
        <f>_xlfn.XLOOKUP($F145,'Standard HT Database'!$B$5:$B$172,'Standard HT Database'!O$5:O$172)</f>
        <v>1774</v>
      </c>
      <c r="R145" s="178">
        <f>_xlfn.XLOOKUP($F145,'Standard HT Database'!$B$5:$B$172,'Standard HT Database'!N$5:N$172)</f>
        <v>164.77</v>
      </c>
      <c r="S145" s="243">
        <f>_xlfn.XLOOKUP($F145,'Standard HT Database'!$B$5:$B$172,'Standard HT Database'!M$5:M$172)</f>
        <v>1793.71</v>
      </c>
      <c r="T145" s="180">
        <f>_xlfn.XLOOKUP($F145,'Standard HT Database'!$B$5:$B$172,'Standard HT Database'!L$5:L$172)</f>
        <v>166.64</v>
      </c>
      <c r="U145" s="108"/>
      <c r="V145" s="108"/>
      <c r="W145" s="247">
        <v>1</v>
      </c>
      <c r="X145" s="247">
        <v>2</v>
      </c>
      <c r="Y145" s="108"/>
      <c r="Z145" s="108"/>
      <c r="AA145" s="108"/>
      <c r="AB145" s="108"/>
      <c r="AC145" s="108"/>
      <c r="AD145" s="108"/>
      <c r="AE145" s="108"/>
      <c r="AF145" s="108"/>
      <c r="AG145" s="108"/>
      <c r="AH145" s="108"/>
      <c r="AI145" s="108"/>
      <c r="AJ145" s="108"/>
      <c r="AK145" s="108"/>
      <c r="AL145" s="108"/>
      <c r="AM145" s="108"/>
      <c r="AN145" s="108"/>
      <c r="AO145" s="108"/>
      <c r="AP145" s="108"/>
      <c r="AQ145" s="111"/>
      <c r="AR145" s="108"/>
      <c r="AS145" s="108"/>
      <c r="AT145" s="111"/>
      <c r="AU145" s="108"/>
      <c r="AV145" s="108"/>
      <c r="AW145" s="108"/>
      <c r="AX145" s="108"/>
      <c r="AY145" s="108"/>
      <c r="AZ145" s="108"/>
      <c r="BA145" s="108"/>
      <c r="BB145" s="108"/>
      <c r="BC145" s="108"/>
      <c r="BD145" s="108"/>
      <c r="BE145" s="108"/>
      <c r="BF145" s="108"/>
      <c r="BG145" s="108"/>
      <c r="BH145" s="108"/>
      <c r="BI145" s="108"/>
      <c r="BJ145" s="108"/>
      <c r="BK145" s="108"/>
      <c r="BL145" s="108"/>
      <c r="BM145" s="108"/>
      <c r="BN145" s="108"/>
      <c r="BO145" s="108"/>
      <c r="BP145" s="108"/>
      <c r="BQ145" s="108"/>
      <c r="BR145" s="6" t="s">
        <v>663</v>
      </c>
      <c r="BS145" s="251" t="s">
        <v>664</v>
      </c>
    </row>
    <row r="146" spans="1:71" x14ac:dyDescent="0.2">
      <c r="A146" s="110" t="s">
        <v>176</v>
      </c>
      <c r="B146" s="110" t="s">
        <v>658</v>
      </c>
      <c r="C146" s="108"/>
      <c r="D146" s="108"/>
      <c r="E146" s="111" t="s">
        <v>14</v>
      </c>
      <c r="F146" s="245">
        <v>466</v>
      </c>
      <c r="G146" s="108"/>
      <c r="H146" s="108"/>
      <c r="I146" s="111" t="s">
        <v>17</v>
      </c>
      <c r="J146" s="111"/>
      <c r="K146" s="247">
        <f>_xlfn.XLOOKUP($F146,'Standard HT Database'!$B$5:$B$172,'Standard HT Database'!C$5:C$172)</f>
        <v>2</v>
      </c>
      <c r="L146" s="108"/>
      <c r="M146" s="108"/>
      <c r="N146" s="108"/>
      <c r="O146" s="247">
        <f>_xlfn.XLOOKUP($F146,'Standard HT Database'!$B$5:$B$172,'Standard HT Database'!D$5:D$172)</f>
        <v>4</v>
      </c>
      <c r="P146" s="247">
        <f>_xlfn.XLOOKUP($F146,'Standard HT Database'!$B$5:$B$172,'Standard HT Database'!E$5:E$172)</f>
        <v>6</v>
      </c>
      <c r="Q146" s="241">
        <f>_xlfn.XLOOKUP($F146,'Standard HT Database'!$B$5:$B$172,'Standard HT Database'!O$5:O$172)</f>
        <v>1397</v>
      </c>
      <c r="R146" s="178">
        <f>_xlfn.XLOOKUP($F146,'Standard HT Database'!$B$5:$B$172,'Standard HT Database'!N$5:N$172)</f>
        <v>129.81</v>
      </c>
      <c r="S146" s="243">
        <f>_xlfn.XLOOKUP($F146,'Standard HT Database'!$B$5:$B$172,'Standard HT Database'!M$5:M$172)</f>
        <v>1435.18</v>
      </c>
      <c r="T146" s="180">
        <f>_xlfn.XLOOKUP($F146,'Standard HT Database'!$B$5:$B$172,'Standard HT Database'!L$5:L$172)</f>
        <v>133.33000000000001</v>
      </c>
      <c r="U146" s="108"/>
      <c r="V146" s="108"/>
      <c r="W146" s="247">
        <v>1</v>
      </c>
      <c r="X146" s="247">
        <v>2</v>
      </c>
      <c r="Y146" s="108"/>
      <c r="Z146" s="108"/>
      <c r="AA146" s="108"/>
      <c r="AB146" s="108"/>
      <c r="AC146" s="108"/>
      <c r="AD146" s="108"/>
      <c r="AE146" s="108"/>
      <c r="AF146" s="108"/>
      <c r="AG146" s="108"/>
      <c r="AH146" s="108"/>
      <c r="AI146" s="108"/>
      <c r="AJ146" s="108"/>
      <c r="AK146" s="108"/>
      <c r="AL146" s="108"/>
      <c r="AM146" s="108"/>
      <c r="AN146" s="108"/>
      <c r="AO146" s="108"/>
      <c r="AP146" s="108"/>
      <c r="AQ146" s="111"/>
      <c r="AR146" s="108"/>
      <c r="AS146" s="108"/>
      <c r="AT146" s="111"/>
      <c r="AU146" s="108"/>
      <c r="AV146" s="108"/>
      <c r="AW146" s="108"/>
      <c r="AX146" s="108"/>
      <c r="AY146" s="108"/>
      <c r="AZ146" s="108"/>
      <c r="BA146" s="108"/>
      <c r="BB146" s="108"/>
      <c r="BC146" s="108"/>
      <c r="BD146" s="108"/>
      <c r="BE146" s="108"/>
      <c r="BF146" s="108"/>
      <c r="BG146" s="108"/>
      <c r="BH146" s="108"/>
      <c r="BI146" s="108"/>
      <c r="BJ146" s="108"/>
      <c r="BK146" s="108"/>
      <c r="BL146" s="108"/>
      <c r="BM146" s="108"/>
      <c r="BN146" s="108"/>
      <c r="BO146" s="108"/>
      <c r="BP146" s="108"/>
      <c r="BQ146" s="108"/>
      <c r="BR146" s="6" t="s">
        <v>663</v>
      </c>
      <c r="BS146" s="251" t="s">
        <v>664</v>
      </c>
    </row>
    <row r="147" spans="1:71" x14ac:dyDescent="0.2">
      <c r="A147" s="110" t="s">
        <v>177</v>
      </c>
      <c r="B147" s="110" t="s">
        <v>658</v>
      </c>
      <c r="C147" s="108"/>
      <c r="D147" s="108"/>
      <c r="E147" s="111" t="s">
        <v>14</v>
      </c>
      <c r="F147" s="245">
        <v>467</v>
      </c>
      <c r="G147" s="108"/>
      <c r="H147" s="108"/>
      <c r="I147" s="111" t="s">
        <v>17</v>
      </c>
      <c r="J147" s="111"/>
      <c r="K147" s="247">
        <f>_xlfn.XLOOKUP($F147,'Standard HT Database'!$B$5:$B$172,'Standard HT Database'!C$5:C$172)</f>
        <v>2</v>
      </c>
      <c r="L147" s="108"/>
      <c r="M147" s="108"/>
      <c r="N147" s="108"/>
      <c r="O147" s="247">
        <f>_xlfn.XLOOKUP($F147,'Standard HT Database'!$B$5:$B$172,'Standard HT Database'!D$5:D$172)</f>
        <v>4</v>
      </c>
      <c r="P147" s="247">
        <f>_xlfn.XLOOKUP($F147,'Standard HT Database'!$B$5:$B$172,'Standard HT Database'!E$5:E$172)</f>
        <v>6</v>
      </c>
      <c r="Q147" s="241">
        <f>_xlfn.XLOOKUP($F147,'Standard HT Database'!$B$5:$B$172,'Standard HT Database'!O$5:O$172)</f>
        <v>1481</v>
      </c>
      <c r="R147" s="178">
        <f>_xlfn.XLOOKUP($F147,'Standard HT Database'!$B$5:$B$172,'Standard HT Database'!N$5:N$172)</f>
        <v>137.61000000000001</v>
      </c>
      <c r="S147" s="243">
        <f>_xlfn.XLOOKUP($F147,'Standard HT Database'!$B$5:$B$172,'Standard HT Database'!M$5:M$172)</f>
        <v>1500.38</v>
      </c>
      <c r="T147" s="180">
        <f>_xlfn.XLOOKUP($F147,'Standard HT Database'!$B$5:$B$172,'Standard HT Database'!L$5:L$172)</f>
        <v>139.38999999999999</v>
      </c>
      <c r="U147" s="108"/>
      <c r="V147" s="108"/>
      <c r="W147" s="247">
        <v>1</v>
      </c>
      <c r="X147" s="247">
        <v>2</v>
      </c>
      <c r="Y147" s="108"/>
      <c r="Z147" s="108"/>
      <c r="AA147" s="108"/>
      <c r="AB147" s="108"/>
      <c r="AC147" s="108"/>
      <c r="AD147" s="108"/>
      <c r="AE147" s="108"/>
      <c r="AF147" s="108"/>
      <c r="AG147" s="108"/>
      <c r="AH147" s="108"/>
      <c r="AI147" s="108"/>
      <c r="AJ147" s="108"/>
      <c r="AK147" s="108"/>
      <c r="AL147" s="108"/>
      <c r="AM147" s="108"/>
      <c r="AN147" s="108"/>
      <c r="AO147" s="108"/>
      <c r="AP147" s="108"/>
      <c r="AQ147" s="111"/>
      <c r="AR147" s="108"/>
      <c r="AS147" s="108"/>
      <c r="AT147" s="111"/>
      <c r="AU147" s="108"/>
      <c r="AV147" s="108"/>
      <c r="AW147" s="108"/>
      <c r="AX147" s="108"/>
      <c r="AY147" s="108"/>
      <c r="AZ147" s="108"/>
      <c r="BA147" s="108"/>
      <c r="BB147" s="108"/>
      <c r="BC147" s="108"/>
      <c r="BD147" s="108"/>
      <c r="BE147" s="108"/>
      <c r="BF147" s="108"/>
      <c r="BG147" s="108"/>
      <c r="BH147" s="108"/>
      <c r="BI147" s="108"/>
      <c r="BJ147" s="108"/>
      <c r="BK147" s="108"/>
      <c r="BL147" s="108"/>
      <c r="BM147" s="108"/>
      <c r="BN147" s="108"/>
      <c r="BO147" s="108"/>
      <c r="BP147" s="108"/>
      <c r="BQ147" s="108"/>
      <c r="BR147" s="6" t="s">
        <v>663</v>
      </c>
      <c r="BS147" s="251" t="s">
        <v>664</v>
      </c>
    </row>
    <row r="148" spans="1:71" x14ac:dyDescent="0.2">
      <c r="A148" s="110" t="s">
        <v>178</v>
      </c>
      <c r="B148" s="110" t="s">
        <v>658</v>
      </c>
      <c r="C148" s="108"/>
      <c r="D148" s="108"/>
      <c r="E148" s="111" t="s">
        <v>20</v>
      </c>
      <c r="F148" s="245">
        <v>242</v>
      </c>
      <c r="G148" s="108"/>
      <c r="H148" s="108"/>
      <c r="I148" s="111" t="s">
        <v>753</v>
      </c>
      <c r="J148" s="111"/>
      <c r="K148" s="247">
        <f>_xlfn.XLOOKUP($F148,'Standard HT Database'!$B$5:$B$172,'Standard HT Database'!C$5:C$172)</f>
        <v>2</v>
      </c>
      <c r="L148" s="108"/>
      <c r="M148" s="108"/>
      <c r="N148" s="108"/>
      <c r="O148" s="247">
        <f>_xlfn.XLOOKUP($F148,'Standard HT Database'!$B$5:$B$172,'Standard HT Database'!D$5:D$172)</f>
        <v>2</v>
      </c>
      <c r="P148" s="247">
        <f>_xlfn.XLOOKUP($F148,'Standard HT Database'!$B$5:$B$172,'Standard HT Database'!E$5:E$172)</f>
        <v>4</v>
      </c>
      <c r="Q148" s="241">
        <f>_xlfn.XLOOKUP($F148,'Standard HT Database'!$B$5:$B$172,'Standard HT Database'!O$5:O$172)</f>
        <v>864</v>
      </c>
      <c r="R148" s="178">
        <f>_xlfn.XLOOKUP($F148,'Standard HT Database'!$B$5:$B$172,'Standard HT Database'!N$5:N$172)</f>
        <v>80.31</v>
      </c>
      <c r="S148" s="243">
        <f>_xlfn.XLOOKUP($F148,'Standard HT Database'!$B$5:$B$172,'Standard HT Database'!M$5:M$172)</f>
        <v>878.66</v>
      </c>
      <c r="T148" s="180">
        <f>_xlfn.XLOOKUP($F148,'Standard HT Database'!$B$5:$B$172,'Standard HT Database'!L$5:L$172)</f>
        <v>81.63</v>
      </c>
      <c r="U148" s="108"/>
      <c r="V148" s="108"/>
      <c r="W148" s="247">
        <v>0</v>
      </c>
      <c r="X148" s="247">
        <v>1</v>
      </c>
      <c r="Y148" s="108"/>
      <c r="Z148" s="108"/>
      <c r="AA148" s="108"/>
      <c r="AB148" s="108"/>
      <c r="AC148" s="108"/>
      <c r="AD148" s="108"/>
      <c r="AE148" s="108"/>
      <c r="AF148" s="108"/>
      <c r="AG148" s="108"/>
      <c r="AH148" s="108"/>
      <c r="AI148" s="108"/>
      <c r="AJ148" s="108"/>
      <c r="AK148" s="108"/>
      <c r="AL148" s="108"/>
      <c r="AM148" s="108"/>
      <c r="AN148" s="108"/>
      <c r="AO148" s="108"/>
      <c r="AP148" s="108"/>
      <c r="AQ148" s="111"/>
      <c r="AR148" s="108"/>
      <c r="AS148" s="108"/>
      <c r="AT148" s="111"/>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8"/>
      <c r="BP148" s="108"/>
      <c r="BQ148" s="108"/>
      <c r="BR148" s="6" t="s">
        <v>663</v>
      </c>
      <c r="BS148" s="251" t="s">
        <v>664</v>
      </c>
    </row>
    <row r="149" spans="1:71" x14ac:dyDescent="0.2">
      <c r="A149" s="110" t="s">
        <v>179</v>
      </c>
      <c r="B149" s="110" t="s">
        <v>658</v>
      </c>
      <c r="C149" s="108"/>
      <c r="D149" s="108"/>
      <c r="E149" s="111" t="s">
        <v>20</v>
      </c>
      <c r="F149" s="245">
        <v>242</v>
      </c>
      <c r="G149" s="108"/>
      <c r="H149" s="108"/>
      <c r="I149" s="111" t="s">
        <v>754</v>
      </c>
      <c r="J149" s="111"/>
      <c r="K149" s="247">
        <f>_xlfn.XLOOKUP($F149,'Standard HT Database'!$B$5:$B$172,'Standard HT Database'!C$5:C$172)</f>
        <v>2</v>
      </c>
      <c r="L149" s="108"/>
      <c r="M149" s="108"/>
      <c r="N149" s="108"/>
      <c r="O149" s="247">
        <f>_xlfn.XLOOKUP($F149,'Standard HT Database'!$B$5:$B$172,'Standard HT Database'!D$5:D$172)</f>
        <v>2</v>
      </c>
      <c r="P149" s="247">
        <f>_xlfn.XLOOKUP($F149,'Standard HT Database'!$B$5:$B$172,'Standard HT Database'!E$5:E$172)</f>
        <v>4</v>
      </c>
      <c r="Q149" s="241">
        <f>_xlfn.XLOOKUP($F149,'Standard HT Database'!$B$5:$B$172,'Standard HT Database'!O$5:O$172)</f>
        <v>864</v>
      </c>
      <c r="R149" s="178">
        <f>_xlfn.XLOOKUP($F149,'Standard HT Database'!$B$5:$B$172,'Standard HT Database'!N$5:N$172)</f>
        <v>80.31</v>
      </c>
      <c r="S149" s="243">
        <f>_xlfn.XLOOKUP($F149,'Standard HT Database'!$B$5:$B$172,'Standard HT Database'!M$5:M$172)</f>
        <v>878.66</v>
      </c>
      <c r="T149" s="180">
        <f>_xlfn.XLOOKUP($F149,'Standard HT Database'!$B$5:$B$172,'Standard HT Database'!L$5:L$172)</f>
        <v>81.63</v>
      </c>
      <c r="U149" s="108"/>
      <c r="V149" s="108"/>
      <c r="W149" s="247">
        <v>0</v>
      </c>
      <c r="X149" s="247">
        <v>1</v>
      </c>
      <c r="Y149" s="108"/>
      <c r="Z149" s="108"/>
      <c r="AA149" s="108"/>
      <c r="AB149" s="108"/>
      <c r="AC149" s="108"/>
      <c r="AD149" s="108"/>
      <c r="AE149" s="108"/>
      <c r="AF149" s="108"/>
      <c r="AG149" s="108"/>
      <c r="AH149" s="108"/>
      <c r="AI149" s="108"/>
      <c r="AJ149" s="108"/>
      <c r="AK149" s="108"/>
      <c r="AL149" s="108"/>
      <c r="AM149" s="108"/>
      <c r="AN149" s="108"/>
      <c r="AO149" s="108"/>
      <c r="AP149" s="108"/>
      <c r="AQ149" s="111"/>
      <c r="AR149" s="108"/>
      <c r="AS149" s="108"/>
      <c r="AT149" s="111"/>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6" t="s">
        <v>663</v>
      </c>
      <c r="BS149" s="251" t="s">
        <v>664</v>
      </c>
    </row>
    <row r="150" spans="1:71" x14ac:dyDescent="0.2">
      <c r="A150" s="110" t="s">
        <v>180</v>
      </c>
      <c r="B150" s="110" t="s">
        <v>658</v>
      </c>
      <c r="C150" s="108"/>
      <c r="D150" s="108"/>
      <c r="E150" s="111" t="s">
        <v>20</v>
      </c>
      <c r="F150" s="245">
        <v>242</v>
      </c>
      <c r="G150" s="108"/>
      <c r="H150" s="108"/>
      <c r="I150" s="111" t="s">
        <v>753</v>
      </c>
      <c r="J150" s="111"/>
      <c r="K150" s="247">
        <f>_xlfn.XLOOKUP($F150,'Standard HT Database'!$B$5:$B$172,'Standard HT Database'!C$5:C$172)</f>
        <v>2</v>
      </c>
      <c r="L150" s="108"/>
      <c r="M150" s="108"/>
      <c r="N150" s="108"/>
      <c r="O150" s="247">
        <f>_xlfn.XLOOKUP($F150,'Standard HT Database'!$B$5:$B$172,'Standard HT Database'!D$5:D$172)</f>
        <v>2</v>
      </c>
      <c r="P150" s="247">
        <f>_xlfn.XLOOKUP($F150,'Standard HT Database'!$B$5:$B$172,'Standard HT Database'!E$5:E$172)</f>
        <v>4</v>
      </c>
      <c r="Q150" s="241">
        <f>_xlfn.XLOOKUP($F150,'Standard HT Database'!$B$5:$B$172,'Standard HT Database'!O$5:O$172)</f>
        <v>864</v>
      </c>
      <c r="R150" s="178">
        <f>_xlfn.XLOOKUP($F150,'Standard HT Database'!$B$5:$B$172,'Standard HT Database'!N$5:N$172)</f>
        <v>80.31</v>
      </c>
      <c r="S150" s="243">
        <f>_xlfn.XLOOKUP($F150,'Standard HT Database'!$B$5:$B$172,'Standard HT Database'!M$5:M$172)</f>
        <v>878.66</v>
      </c>
      <c r="T150" s="180">
        <f>_xlfn.XLOOKUP($F150,'Standard HT Database'!$B$5:$B$172,'Standard HT Database'!L$5:L$172)</f>
        <v>81.63</v>
      </c>
      <c r="U150" s="108"/>
      <c r="V150" s="108"/>
      <c r="W150" s="247">
        <v>0</v>
      </c>
      <c r="X150" s="247">
        <v>2</v>
      </c>
      <c r="Y150" s="108"/>
      <c r="Z150" s="108"/>
      <c r="AA150" s="108"/>
      <c r="AB150" s="108"/>
      <c r="AC150" s="108"/>
      <c r="AD150" s="108"/>
      <c r="AE150" s="108"/>
      <c r="AF150" s="108"/>
      <c r="AG150" s="108"/>
      <c r="AH150" s="108"/>
      <c r="AI150" s="108"/>
      <c r="AJ150" s="108"/>
      <c r="AK150" s="108"/>
      <c r="AL150" s="108"/>
      <c r="AM150" s="108"/>
      <c r="AN150" s="108"/>
      <c r="AO150" s="108"/>
      <c r="AP150" s="108"/>
      <c r="AQ150" s="111"/>
      <c r="AR150" s="108"/>
      <c r="AS150" s="108"/>
      <c r="AT150" s="111"/>
      <c r="AU150" s="108"/>
      <c r="AV150" s="108"/>
      <c r="AW150" s="108"/>
      <c r="AX150" s="108"/>
      <c r="AY150" s="108"/>
      <c r="AZ150" s="108"/>
      <c r="BA150" s="108"/>
      <c r="BB150" s="108"/>
      <c r="BC150" s="108"/>
      <c r="BD150" s="108"/>
      <c r="BE150" s="108"/>
      <c r="BF150" s="108"/>
      <c r="BG150" s="108"/>
      <c r="BH150" s="108"/>
      <c r="BI150" s="108"/>
      <c r="BJ150" s="108"/>
      <c r="BK150" s="108"/>
      <c r="BL150" s="108"/>
      <c r="BM150" s="108"/>
      <c r="BN150" s="108"/>
      <c r="BO150" s="108"/>
      <c r="BP150" s="108"/>
      <c r="BQ150" s="108"/>
      <c r="BR150" s="6" t="s">
        <v>663</v>
      </c>
      <c r="BS150" s="251" t="s">
        <v>664</v>
      </c>
    </row>
    <row r="151" spans="1:71" x14ac:dyDescent="0.2">
      <c r="A151" s="110" t="s">
        <v>181</v>
      </c>
      <c r="B151" s="110" t="s">
        <v>658</v>
      </c>
      <c r="C151" s="108"/>
      <c r="D151" s="108"/>
      <c r="E151" s="111" t="s">
        <v>20</v>
      </c>
      <c r="F151" s="245">
        <v>242</v>
      </c>
      <c r="G151" s="108"/>
      <c r="H151" s="108"/>
      <c r="I151" s="111" t="s">
        <v>753</v>
      </c>
      <c r="J151" s="111"/>
      <c r="K151" s="247">
        <f>_xlfn.XLOOKUP($F151,'Standard HT Database'!$B$5:$B$172,'Standard HT Database'!C$5:C$172)</f>
        <v>2</v>
      </c>
      <c r="L151" s="108"/>
      <c r="M151" s="108"/>
      <c r="N151" s="108"/>
      <c r="O151" s="247">
        <f>_xlfn.XLOOKUP($F151,'Standard HT Database'!$B$5:$B$172,'Standard HT Database'!D$5:D$172)</f>
        <v>2</v>
      </c>
      <c r="P151" s="247">
        <f>_xlfn.XLOOKUP($F151,'Standard HT Database'!$B$5:$B$172,'Standard HT Database'!E$5:E$172)</f>
        <v>4</v>
      </c>
      <c r="Q151" s="241">
        <f>_xlfn.XLOOKUP($F151,'Standard HT Database'!$B$5:$B$172,'Standard HT Database'!O$5:O$172)</f>
        <v>864</v>
      </c>
      <c r="R151" s="178">
        <f>_xlfn.XLOOKUP($F151,'Standard HT Database'!$B$5:$B$172,'Standard HT Database'!N$5:N$172)</f>
        <v>80.31</v>
      </c>
      <c r="S151" s="243">
        <f>_xlfn.XLOOKUP($F151,'Standard HT Database'!$B$5:$B$172,'Standard HT Database'!M$5:M$172)</f>
        <v>878.66</v>
      </c>
      <c r="T151" s="180">
        <f>_xlfn.XLOOKUP($F151,'Standard HT Database'!$B$5:$B$172,'Standard HT Database'!L$5:L$172)</f>
        <v>81.63</v>
      </c>
      <c r="U151" s="108"/>
      <c r="V151" s="108"/>
      <c r="W151" s="247">
        <v>0</v>
      </c>
      <c r="X151" s="247">
        <v>1</v>
      </c>
      <c r="Y151" s="108"/>
      <c r="Z151" s="108"/>
      <c r="AA151" s="108"/>
      <c r="AB151" s="108"/>
      <c r="AC151" s="108"/>
      <c r="AD151" s="108"/>
      <c r="AE151" s="108"/>
      <c r="AF151" s="108"/>
      <c r="AG151" s="108"/>
      <c r="AH151" s="108"/>
      <c r="AI151" s="108"/>
      <c r="AJ151" s="108"/>
      <c r="AK151" s="108"/>
      <c r="AL151" s="108"/>
      <c r="AM151" s="108"/>
      <c r="AN151" s="108"/>
      <c r="AO151" s="108"/>
      <c r="AP151" s="108"/>
      <c r="AQ151" s="111"/>
      <c r="AR151" s="108"/>
      <c r="AS151" s="108"/>
      <c r="AT151" s="111"/>
      <c r="AU151" s="108"/>
      <c r="AV151" s="108"/>
      <c r="AW151" s="108"/>
      <c r="AX151" s="108"/>
      <c r="AY151" s="108"/>
      <c r="AZ151" s="108"/>
      <c r="BA151" s="108"/>
      <c r="BB151" s="108"/>
      <c r="BC151" s="108"/>
      <c r="BD151" s="108"/>
      <c r="BE151" s="108"/>
      <c r="BF151" s="108"/>
      <c r="BG151" s="108"/>
      <c r="BH151" s="108"/>
      <c r="BI151" s="108"/>
      <c r="BJ151" s="108"/>
      <c r="BK151" s="108"/>
      <c r="BL151" s="108"/>
      <c r="BM151" s="108"/>
      <c r="BN151" s="108"/>
      <c r="BO151" s="108"/>
      <c r="BP151" s="108"/>
      <c r="BQ151" s="108"/>
      <c r="BR151" s="6" t="s">
        <v>663</v>
      </c>
      <c r="BS151" s="251" t="s">
        <v>664</v>
      </c>
    </row>
    <row r="152" spans="1:71" x14ac:dyDescent="0.2">
      <c r="A152" s="110" t="s">
        <v>182</v>
      </c>
      <c r="B152" s="110" t="s">
        <v>658</v>
      </c>
      <c r="C152" s="108"/>
      <c r="D152" s="108"/>
      <c r="E152" s="111" t="s">
        <v>20</v>
      </c>
      <c r="F152" s="245">
        <v>242</v>
      </c>
      <c r="G152" s="108"/>
      <c r="H152" s="108"/>
      <c r="I152" s="111" t="s">
        <v>754</v>
      </c>
      <c r="J152" s="111"/>
      <c r="K152" s="247">
        <f>_xlfn.XLOOKUP($F152,'Standard HT Database'!$B$5:$B$172,'Standard HT Database'!C$5:C$172)</f>
        <v>2</v>
      </c>
      <c r="L152" s="108"/>
      <c r="M152" s="108"/>
      <c r="N152" s="108"/>
      <c r="O152" s="247">
        <f>_xlfn.XLOOKUP($F152,'Standard HT Database'!$B$5:$B$172,'Standard HT Database'!D$5:D$172)</f>
        <v>2</v>
      </c>
      <c r="P152" s="247">
        <f>_xlfn.XLOOKUP($F152,'Standard HT Database'!$B$5:$B$172,'Standard HT Database'!E$5:E$172)</f>
        <v>4</v>
      </c>
      <c r="Q152" s="241">
        <f>_xlfn.XLOOKUP($F152,'Standard HT Database'!$B$5:$B$172,'Standard HT Database'!O$5:O$172)</f>
        <v>864</v>
      </c>
      <c r="R152" s="178">
        <f>_xlfn.XLOOKUP($F152,'Standard HT Database'!$B$5:$B$172,'Standard HT Database'!N$5:N$172)</f>
        <v>80.31</v>
      </c>
      <c r="S152" s="243">
        <f>_xlfn.XLOOKUP($F152,'Standard HT Database'!$B$5:$B$172,'Standard HT Database'!M$5:M$172)</f>
        <v>878.66</v>
      </c>
      <c r="T152" s="180">
        <f>_xlfn.XLOOKUP($F152,'Standard HT Database'!$B$5:$B$172,'Standard HT Database'!L$5:L$172)</f>
        <v>81.63</v>
      </c>
      <c r="U152" s="108"/>
      <c r="V152" s="108"/>
      <c r="W152" s="247">
        <v>0</v>
      </c>
      <c r="X152" s="247">
        <v>1</v>
      </c>
      <c r="Y152" s="108"/>
      <c r="Z152" s="108"/>
      <c r="AA152" s="108"/>
      <c r="AB152" s="108"/>
      <c r="AC152" s="108"/>
      <c r="AD152" s="108"/>
      <c r="AE152" s="108"/>
      <c r="AF152" s="108"/>
      <c r="AG152" s="108"/>
      <c r="AH152" s="108"/>
      <c r="AI152" s="108"/>
      <c r="AJ152" s="108"/>
      <c r="AK152" s="108"/>
      <c r="AL152" s="108"/>
      <c r="AM152" s="108"/>
      <c r="AN152" s="108"/>
      <c r="AO152" s="108"/>
      <c r="AP152" s="108"/>
      <c r="AQ152" s="111"/>
      <c r="AR152" s="108"/>
      <c r="AS152" s="108"/>
      <c r="AT152" s="111"/>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6" t="s">
        <v>663</v>
      </c>
      <c r="BS152" s="251" t="s">
        <v>664</v>
      </c>
    </row>
    <row r="153" spans="1:71" x14ac:dyDescent="0.2">
      <c r="A153" s="110" t="s">
        <v>183</v>
      </c>
      <c r="B153" s="110" t="s">
        <v>658</v>
      </c>
      <c r="C153" s="108"/>
      <c r="D153" s="108"/>
      <c r="E153" s="111" t="s">
        <v>20</v>
      </c>
      <c r="F153" s="245">
        <v>242</v>
      </c>
      <c r="G153" s="108"/>
      <c r="H153" s="108"/>
      <c r="I153" s="111" t="s">
        <v>753</v>
      </c>
      <c r="J153" s="111"/>
      <c r="K153" s="247">
        <f>_xlfn.XLOOKUP($F153,'Standard HT Database'!$B$5:$B$172,'Standard HT Database'!C$5:C$172)</f>
        <v>2</v>
      </c>
      <c r="L153" s="108"/>
      <c r="M153" s="108"/>
      <c r="N153" s="108"/>
      <c r="O153" s="247">
        <f>_xlfn.XLOOKUP($F153,'Standard HT Database'!$B$5:$B$172,'Standard HT Database'!D$5:D$172)</f>
        <v>2</v>
      </c>
      <c r="P153" s="247">
        <f>_xlfn.XLOOKUP($F153,'Standard HT Database'!$B$5:$B$172,'Standard HT Database'!E$5:E$172)</f>
        <v>4</v>
      </c>
      <c r="Q153" s="241">
        <f>_xlfn.XLOOKUP($F153,'Standard HT Database'!$B$5:$B$172,'Standard HT Database'!O$5:O$172)</f>
        <v>864</v>
      </c>
      <c r="R153" s="178">
        <f>_xlfn.XLOOKUP($F153,'Standard HT Database'!$B$5:$B$172,'Standard HT Database'!N$5:N$172)</f>
        <v>80.31</v>
      </c>
      <c r="S153" s="243">
        <f>_xlfn.XLOOKUP($F153,'Standard HT Database'!$B$5:$B$172,'Standard HT Database'!M$5:M$172)</f>
        <v>878.66</v>
      </c>
      <c r="T153" s="180">
        <f>_xlfn.XLOOKUP($F153,'Standard HT Database'!$B$5:$B$172,'Standard HT Database'!L$5:L$172)</f>
        <v>81.63</v>
      </c>
      <c r="U153" s="108"/>
      <c r="V153" s="108"/>
      <c r="W153" s="247">
        <v>0</v>
      </c>
      <c r="X153" s="247">
        <v>2</v>
      </c>
      <c r="Y153" s="108"/>
      <c r="Z153" s="108"/>
      <c r="AA153" s="108"/>
      <c r="AB153" s="108"/>
      <c r="AC153" s="108"/>
      <c r="AD153" s="108"/>
      <c r="AE153" s="108"/>
      <c r="AF153" s="108"/>
      <c r="AG153" s="108"/>
      <c r="AH153" s="108"/>
      <c r="AI153" s="108"/>
      <c r="AJ153" s="108"/>
      <c r="AK153" s="108"/>
      <c r="AL153" s="108"/>
      <c r="AM153" s="108"/>
      <c r="AN153" s="108"/>
      <c r="AO153" s="108"/>
      <c r="AP153" s="108"/>
      <c r="AQ153" s="111"/>
      <c r="AR153" s="108"/>
      <c r="AS153" s="108"/>
      <c r="AT153" s="111"/>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6" t="s">
        <v>663</v>
      </c>
      <c r="BS153" s="251" t="s">
        <v>664</v>
      </c>
    </row>
    <row r="154" spans="1:71" x14ac:dyDescent="0.2">
      <c r="A154" s="110" t="s">
        <v>184</v>
      </c>
      <c r="B154" s="110" t="s">
        <v>658</v>
      </c>
      <c r="C154" s="108"/>
      <c r="D154" s="108"/>
      <c r="E154" s="111" t="s">
        <v>14</v>
      </c>
      <c r="F154" s="245">
        <v>466</v>
      </c>
      <c r="G154" s="108"/>
      <c r="H154" s="108"/>
      <c r="I154" s="111" t="s">
        <v>17</v>
      </c>
      <c r="J154" s="111"/>
      <c r="K154" s="247">
        <f>_xlfn.XLOOKUP($F154,'Standard HT Database'!$B$5:$B$172,'Standard HT Database'!C$5:C$172)</f>
        <v>2</v>
      </c>
      <c r="L154" s="108"/>
      <c r="M154" s="108"/>
      <c r="N154" s="108"/>
      <c r="O154" s="247">
        <f>_xlfn.XLOOKUP($F154,'Standard HT Database'!$B$5:$B$172,'Standard HT Database'!D$5:D$172)</f>
        <v>4</v>
      </c>
      <c r="P154" s="247">
        <f>_xlfn.XLOOKUP($F154,'Standard HT Database'!$B$5:$B$172,'Standard HT Database'!E$5:E$172)</f>
        <v>6</v>
      </c>
      <c r="Q154" s="241">
        <f>_xlfn.XLOOKUP($F154,'Standard HT Database'!$B$5:$B$172,'Standard HT Database'!O$5:O$172)</f>
        <v>1397</v>
      </c>
      <c r="R154" s="178">
        <f>_xlfn.XLOOKUP($F154,'Standard HT Database'!$B$5:$B$172,'Standard HT Database'!N$5:N$172)</f>
        <v>129.81</v>
      </c>
      <c r="S154" s="243">
        <f>_xlfn.XLOOKUP($F154,'Standard HT Database'!$B$5:$B$172,'Standard HT Database'!M$5:M$172)</f>
        <v>1435.18</v>
      </c>
      <c r="T154" s="180">
        <f>_xlfn.XLOOKUP($F154,'Standard HT Database'!$B$5:$B$172,'Standard HT Database'!L$5:L$172)</f>
        <v>133.33000000000001</v>
      </c>
      <c r="U154" s="108"/>
      <c r="V154" s="108"/>
      <c r="W154" s="247">
        <v>1</v>
      </c>
      <c r="X154" s="247">
        <v>2</v>
      </c>
      <c r="Y154" s="108"/>
      <c r="Z154" s="108"/>
      <c r="AA154" s="108"/>
      <c r="AB154" s="108"/>
      <c r="AC154" s="108"/>
      <c r="AD154" s="108"/>
      <c r="AE154" s="108"/>
      <c r="AF154" s="108"/>
      <c r="AG154" s="108"/>
      <c r="AH154" s="108"/>
      <c r="AI154" s="108"/>
      <c r="AJ154" s="108"/>
      <c r="AK154" s="108"/>
      <c r="AL154" s="108"/>
      <c r="AM154" s="108"/>
      <c r="AN154" s="108"/>
      <c r="AO154" s="108"/>
      <c r="AP154" s="108"/>
      <c r="AQ154" s="111"/>
      <c r="AR154" s="108"/>
      <c r="AS154" s="108"/>
      <c r="AT154" s="111"/>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6" t="s">
        <v>663</v>
      </c>
      <c r="BS154" s="251" t="s">
        <v>664</v>
      </c>
    </row>
    <row r="155" spans="1:71" x14ac:dyDescent="0.2">
      <c r="A155" s="110" t="s">
        <v>185</v>
      </c>
      <c r="B155" s="110" t="s">
        <v>658</v>
      </c>
      <c r="C155" s="108"/>
      <c r="D155" s="108"/>
      <c r="E155" s="111" t="s">
        <v>14</v>
      </c>
      <c r="F155" s="245">
        <v>591</v>
      </c>
      <c r="G155" s="108"/>
      <c r="H155" s="108"/>
      <c r="I155" s="111" t="s">
        <v>17</v>
      </c>
      <c r="J155" s="111"/>
      <c r="K155" s="247">
        <f>_xlfn.XLOOKUP($F155,'Standard HT Database'!$B$5:$B$172,'Standard HT Database'!C$5:C$172)</f>
        <v>2.5</v>
      </c>
      <c r="L155" s="108"/>
      <c r="M155" s="108"/>
      <c r="N155" s="108"/>
      <c r="O155" s="247">
        <f>_xlfn.XLOOKUP($F155,'Standard HT Database'!$B$5:$B$172,'Standard HT Database'!D$5:D$172)</f>
        <v>5</v>
      </c>
      <c r="P155" s="247">
        <f>_xlfn.XLOOKUP($F155,'Standard HT Database'!$B$5:$B$172,'Standard HT Database'!E$5:E$172)</f>
        <v>9</v>
      </c>
      <c r="Q155" s="241">
        <f>_xlfn.XLOOKUP($F155,'Standard HT Database'!$B$5:$B$172,'Standard HT Database'!O$5:O$172)</f>
        <v>1928</v>
      </c>
      <c r="R155" s="178">
        <f>_xlfn.XLOOKUP($F155,'Standard HT Database'!$B$5:$B$172,'Standard HT Database'!N$5:N$172)</f>
        <v>179.15</v>
      </c>
      <c r="S155" s="243">
        <f>_xlfn.XLOOKUP($F155,'Standard HT Database'!$B$5:$B$172,'Standard HT Database'!M$5:M$172)</f>
        <v>2008.05</v>
      </c>
      <c r="T155" s="180">
        <f>_xlfn.XLOOKUP($F155,'Standard HT Database'!$B$5:$B$172,'Standard HT Database'!L$5:L$172)</f>
        <v>186.55</v>
      </c>
      <c r="U155" s="108"/>
      <c r="V155" s="108"/>
      <c r="W155" s="247">
        <v>1</v>
      </c>
      <c r="X155" s="247">
        <v>2</v>
      </c>
      <c r="Y155" s="108"/>
      <c r="Z155" s="108"/>
      <c r="AA155" s="108"/>
      <c r="AB155" s="108"/>
      <c r="AC155" s="108"/>
      <c r="AD155" s="108"/>
      <c r="AE155" s="108"/>
      <c r="AF155" s="108"/>
      <c r="AG155" s="108"/>
      <c r="AH155" s="108"/>
      <c r="AI155" s="108"/>
      <c r="AJ155" s="108"/>
      <c r="AK155" s="108"/>
      <c r="AL155" s="108"/>
      <c r="AM155" s="108"/>
      <c r="AN155" s="108"/>
      <c r="AO155" s="108"/>
      <c r="AP155" s="108"/>
      <c r="AQ155" s="111"/>
      <c r="AR155" s="108"/>
      <c r="AS155" s="108"/>
      <c r="AT155" s="111"/>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6" t="s">
        <v>663</v>
      </c>
      <c r="BS155" s="251" t="s">
        <v>664</v>
      </c>
    </row>
    <row r="156" spans="1:71" x14ac:dyDescent="0.2">
      <c r="A156" s="110" t="s">
        <v>186</v>
      </c>
      <c r="B156" s="110" t="s">
        <v>658</v>
      </c>
      <c r="C156" s="108"/>
      <c r="D156" s="108"/>
      <c r="E156" s="111" t="s">
        <v>14</v>
      </c>
      <c r="F156" s="245">
        <v>467</v>
      </c>
      <c r="G156" s="108"/>
      <c r="H156" s="108"/>
      <c r="I156" s="111" t="s">
        <v>17</v>
      </c>
      <c r="J156" s="111"/>
      <c r="K156" s="247">
        <f>_xlfn.XLOOKUP($F156,'Standard HT Database'!$B$5:$B$172,'Standard HT Database'!C$5:C$172)</f>
        <v>2</v>
      </c>
      <c r="L156" s="108"/>
      <c r="M156" s="108"/>
      <c r="N156" s="108"/>
      <c r="O156" s="247">
        <f>_xlfn.XLOOKUP($F156,'Standard HT Database'!$B$5:$B$172,'Standard HT Database'!D$5:D$172)</f>
        <v>4</v>
      </c>
      <c r="P156" s="247">
        <f>_xlfn.XLOOKUP($F156,'Standard HT Database'!$B$5:$B$172,'Standard HT Database'!E$5:E$172)</f>
        <v>6</v>
      </c>
      <c r="Q156" s="241">
        <f>_xlfn.XLOOKUP($F156,'Standard HT Database'!$B$5:$B$172,'Standard HT Database'!O$5:O$172)</f>
        <v>1481</v>
      </c>
      <c r="R156" s="178">
        <f>_xlfn.XLOOKUP($F156,'Standard HT Database'!$B$5:$B$172,'Standard HT Database'!N$5:N$172)</f>
        <v>137.61000000000001</v>
      </c>
      <c r="S156" s="243">
        <f>_xlfn.XLOOKUP($F156,'Standard HT Database'!$B$5:$B$172,'Standard HT Database'!M$5:M$172)</f>
        <v>1500.38</v>
      </c>
      <c r="T156" s="180">
        <f>_xlfn.XLOOKUP($F156,'Standard HT Database'!$B$5:$B$172,'Standard HT Database'!L$5:L$172)</f>
        <v>139.38999999999999</v>
      </c>
      <c r="U156" s="108"/>
      <c r="V156" s="108"/>
      <c r="W156" s="247">
        <v>1</v>
      </c>
      <c r="X156" s="247">
        <v>2</v>
      </c>
      <c r="Y156" s="108"/>
      <c r="Z156" s="108"/>
      <c r="AA156" s="108"/>
      <c r="AB156" s="108"/>
      <c r="AC156" s="108"/>
      <c r="AD156" s="108"/>
      <c r="AE156" s="108"/>
      <c r="AF156" s="108"/>
      <c r="AG156" s="108"/>
      <c r="AH156" s="108"/>
      <c r="AI156" s="108"/>
      <c r="AJ156" s="108"/>
      <c r="AK156" s="108"/>
      <c r="AL156" s="108"/>
      <c r="AM156" s="108"/>
      <c r="AN156" s="108"/>
      <c r="AO156" s="108"/>
      <c r="AP156" s="108"/>
      <c r="AQ156" s="111"/>
      <c r="AR156" s="108"/>
      <c r="AS156" s="108"/>
      <c r="AT156" s="111"/>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c r="BO156" s="108"/>
      <c r="BP156" s="108"/>
      <c r="BQ156" s="108"/>
      <c r="BR156" s="6" t="s">
        <v>663</v>
      </c>
      <c r="BS156" s="251" t="s">
        <v>664</v>
      </c>
    </row>
    <row r="157" spans="1:71" x14ac:dyDescent="0.2">
      <c r="A157" s="110" t="s">
        <v>187</v>
      </c>
      <c r="B157" s="110" t="s">
        <v>658</v>
      </c>
      <c r="C157" s="108"/>
      <c r="D157" s="108"/>
      <c r="E157" s="111" t="s">
        <v>14</v>
      </c>
      <c r="F157" s="245">
        <v>591</v>
      </c>
      <c r="G157" s="108"/>
      <c r="H157" s="108"/>
      <c r="I157" s="111" t="s">
        <v>17</v>
      </c>
      <c r="J157" s="111"/>
      <c r="K157" s="247">
        <f>_xlfn.XLOOKUP($F157,'Standard HT Database'!$B$5:$B$172,'Standard HT Database'!C$5:C$172)</f>
        <v>2.5</v>
      </c>
      <c r="L157" s="108"/>
      <c r="M157" s="108"/>
      <c r="N157" s="108"/>
      <c r="O157" s="247">
        <f>_xlfn.XLOOKUP($F157,'Standard HT Database'!$B$5:$B$172,'Standard HT Database'!D$5:D$172)</f>
        <v>5</v>
      </c>
      <c r="P157" s="247">
        <f>_xlfn.XLOOKUP($F157,'Standard HT Database'!$B$5:$B$172,'Standard HT Database'!E$5:E$172)</f>
        <v>9</v>
      </c>
      <c r="Q157" s="241">
        <f>_xlfn.XLOOKUP($F157,'Standard HT Database'!$B$5:$B$172,'Standard HT Database'!O$5:O$172)</f>
        <v>1928</v>
      </c>
      <c r="R157" s="178">
        <f>_xlfn.XLOOKUP($F157,'Standard HT Database'!$B$5:$B$172,'Standard HT Database'!N$5:N$172)</f>
        <v>179.15</v>
      </c>
      <c r="S157" s="243">
        <f>_xlfn.XLOOKUP($F157,'Standard HT Database'!$B$5:$B$172,'Standard HT Database'!M$5:M$172)</f>
        <v>2008.05</v>
      </c>
      <c r="T157" s="180">
        <f>_xlfn.XLOOKUP($F157,'Standard HT Database'!$B$5:$B$172,'Standard HT Database'!L$5:L$172)</f>
        <v>186.55</v>
      </c>
      <c r="U157" s="108"/>
      <c r="V157" s="108"/>
      <c r="W157" s="247">
        <v>1</v>
      </c>
      <c r="X157" s="247">
        <v>2</v>
      </c>
      <c r="Y157" s="108"/>
      <c r="Z157" s="108"/>
      <c r="AA157" s="108"/>
      <c r="AB157" s="108"/>
      <c r="AC157" s="108"/>
      <c r="AD157" s="108"/>
      <c r="AE157" s="108"/>
      <c r="AF157" s="108"/>
      <c r="AG157" s="108"/>
      <c r="AH157" s="108"/>
      <c r="AI157" s="108"/>
      <c r="AJ157" s="108"/>
      <c r="AK157" s="108"/>
      <c r="AL157" s="108"/>
      <c r="AM157" s="108"/>
      <c r="AN157" s="108"/>
      <c r="AO157" s="108"/>
      <c r="AP157" s="108"/>
      <c r="AQ157" s="111"/>
      <c r="AR157" s="108"/>
      <c r="AS157" s="108"/>
      <c r="AT157" s="111"/>
      <c r="AU157" s="108"/>
      <c r="AV157" s="108"/>
      <c r="AW157" s="108"/>
      <c r="AX157" s="108"/>
      <c r="AY157" s="108"/>
      <c r="AZ157" s="108"/>
      <c r="BA157" s="108"/>
      <c r="BB157" s="108"/>
      <c r="BC157" s="108"/>
      <c r="BD157" s="108"/>
      <c r="BE157" s="108"/>
      <c r="BF157" s="108"/>
      <c r="BG157" s="108"/>
      <c r="BH157" s="108"/>
      <c r="BI157" s="108"/>
      <c r="BJ157" s="108"/>
      <c r="BK157" s="108"/>
      <c r="BL157" s="108"/>
      <c r="BM157" s="108"/>
      <c r="BN157" s="108"/>
      <c r="BO157" s="108"/>
      <c r="BP157" s="108"/>
      <c r="BQ157" s="108"/>
      <c r="BR157" s="6" t="s">
        <v>663</v>
      </c>
      <c r="BS157" s="251" t="s">
        <v>664</v>
      </c>
    </row>
    <row r="158" spans="1:71" x14ac:dyDescent="0.2">
      <c r="A158" s="110" t="s">
        <v>188</v>
      </c>
      <c r="B158" s="110" t="s">
        <v>658</v>
      </c>
      <c r="C158" s="108"/>
      <c r="D158" s="108"/>
      <c r="E158" s="111" t="s">
        <v>14</v>
      </c>
      <c r="F158" s="245">
        <v>581</v>
      </c>
      <c r="G158" s="108"/>
      <c r="H158" s="108"/>
      <c r="I158" s="111" t="s">
        <v>17</v>
      </c>
      <c r="J158" s="111"/>
      <c r="K158" s="247">
        <f>_xlfn.XLOOKUP($F158,'Standard HT Database'!$B$5:$B$172,'Standard HT Database'!C$5:C$172)</f>
        <v>2</v>
      </c>
      <c r="L158" s="108"/>
      <c r="M158" s="108"/>
      <c r="N158" s="108"/>
      <c r="O158" s="247">
        <f>_xlfn.XLOOKUP($F158,'Standard HT Database'!$B$5:$B$172,'Standard HT Database'!D$5:D$172)</f>
        <v>5</v>
      </c>
      <c r="P158" s="247">
        <f>_xlfn.XLOOKUP($F158,'Standard HT Database'!$B$5:$B$172,'Standard HT Database'!E$5:E$172)</f>
        <v>8</v>
      </c>
      <c r="Q158" s="241">
        <f>_xlfn.XLOOKUP($F158,'Standard HT Database'!$B$5:$B$172,'Standard HT Database'!O$5:O$172)</f>
        <v>1774</v>
      </c>
      <c r="R158" s="178">
        <f>_xlfn.XLOOKUP($F158,'Standard HT Database'!$B$5:$B$172,'Standard HT Database'!N$5:N$172)</f>
        <v>164.77</v>
      </c>
      <c r="S158" s="243">
        <f>_xlfn.XLOOKUP($F158,'Standard HT Database'!$B$5:$B$172,'Standard HT Database'!M$5:M$172)</f>
        <v>1793.71</v>
      </c>
      <c r="T158" s="180">
        <f>_xlfn.XLOOKUP($F158,'Standard HT Database'!$B$5:$B$172,'Standard HT Database'!L$5:L$172)</f>
        <v>166.64</v>
      </c>
      <c r="U158" s="108"/>
      <c r="V158" s="108"/>
      <c r="W158" s="247">
        <v>1</v>
      </c>
      <c r="X158" s="247">
        <v>2</v>
      </c>
      <c r="Y158" s="108"/>
      <c r="Z158" s="108"/>
      <c r="AA158" s="108"/>
      <c r="AB158" s="108"/>
      <c r="AC158" s="108"/>
      <c r="AD158" s="108"/>
      <c r="AE158" s="108"/>
      <c r="AF158" s="108"/>
      <c r="AG158" s="108"/>
      <c r="AH158" s="108"/>
      <c r="AI158" s="108"/>
      <c r="AJ158" s="108"/>
      <c r="AK158" s="108"/>
      <c r="AL158" s="108"/>
      <c r="AM158" s="108"/>
      <c r="AN158" s="108"/>
      <c r="AO158" s="108"/>
      <c r="AP158" s="108"/>
      <c r="AQ158" s="111"/>
      <c r="AR158" s="108"/>
      <c r="AS158" s="108"/>
      <c r="AT158" s="111"/>
      <c r="AU158" s="108"/>
      <c r="AV158" s="108"/>
      <c r="AW158" s="108"/>
      <c r="AX158" s="108"/>
      <c r="AY158" s="108"/>
      <c r="AZ158" s="108"/>
      <c r="BA158" s="108"/>
      <c r="BB158" s="108"/>
      <c r="BC158" s="108"/>
      <c r="BD158" s="108"/>
      <c r="BE158" s="108"/>
      <c r="BF158" s="108"/>
      <c r="BG158" s="108"/>
      <c r="BH158" s="108"/>
      <c r="BI158" s="108"/>
      <c r="BJ158" s="108"/>
      <c r="BK158" s="108"/>
      <c r="BL158" s="108"/>
      <c r="BM158" s="108"/>
      <c r="BN158" s="108"/>
      <c r="BO158" s="108"/>
      <c r="BP158" s="108"/>
      <c r="BQ158" s="108"/>
      <c r="BR158" s="6" t="s">
        <v>663</v>
      </c>
      <c r="BS158" s="251" t="s">
        <v>664</v>
      </c>
    </row>
    <row r="159" spans="1:71" x14ac:dyDescent="0.2">
      <c r="A159" s="110" t="s">
        <v>189</v>
      </c>
      <c r="B159" s="110" t="s">
        <v>658</v>
      </c>
      <c r="C159" s="108"/>
      <c r="D159" s="108"/>
      <c r="E159" s="111" t="s">
        <v>14</v>
      </c>
      <c r="F159" s="245">
        <v>466</v>
      </c>
      <c r="G159" s="108"/>
      <c r="H159" s="108"/>
      <c r="I159" s="111" t="s">
        <v>17</v>
      </c>
      <c r="J159" s="111"/>
      <c r="K159" s="247">
        <f>_xlfn.XLOOKUP($F159,'Standard HT Database'!$B$5:$B$172,'Standard HT Database'!C$5:C$172)</f>
        <v>2</v>
      </c>
      <c r="L159" s="108"/>
      <c r="M159" s="108"/>
      <c r="N159" s="108"/>
      <c r="O159" s="247">
        <f>_xlfn.XLOOKUP($F159,'Standard HT Database'!$B$5:$B$172,'Standard HT Database'!D$5:D$172)</f>
        <v>4</v>
      </c>
      <c r="P159" s="247">
        <f>_xlfn.XLOOKUP($F159,'Standard HT Database'!$B$5:$B$172,'Standard HT Database'!E$5:E$172)</f>
        <v>6</v>
      </c>
      <c r="Q159" s="241">
        <f>_xlfn.XLOOKUP($F159,'Standard HT Database'!$B$5:$B$172,'Standard HT Database'!O$5:O$172)</f>
        <v>1397</v>
      </c>
      <c r="R159" s="178">
        <f>_xlfn.XLOOKUP($F159,'Standard HT Database'!$B$5:$B$172,'Standard HT Database'!N$5:N$172)</f>
        <v>129.81</v>
      </c>
      <c r="S159" s="243">
        <f>_xlfn.XLOOKUP($F159,'Standard HT Database'!$B$5:$B$172,'Standard HT Database'!M$5:M$172)</f>
        <v>1435.18</v>
      </c>
      <c r="T159" s="180">
        <f>_xlfn.XLOOKUP($F159,'Standard HT Database'!$B$5:$B$172,'Standard HT Database'!L$5:L$172)</f>
        <v>133.33000000000001</v>
      </c>
      <c r="U159" s="108"/>
      <c r="V159" s="108"/>
      <c r="W159" s="247">
        <v>1</v>
      </c>
      <c r="X159" s="247">
        <v>2</v>
      </c>
      <c r="Y159" s="108"/>
      <c r="Z159" s="108"/>
      <c r="AA159" s="108"/>
      <c r="AB159" s="108"/>
      <c r="AC159" s="108"/>
      <c r="AD159" s="108"/>
      <c r="AE159" s="108"/>
      <c r="AF159" s="108"/>
      <c r="AG159" s="108"/>
      <c r="AH159" s="108"/>
      <c r="AI159" s="108"/>
      <c r="AJ159" s="108"/>
      <c r="AK159" s="108"/>
      <c r="AL159" s="108"/>
      <c r="AM159" s="108"/>
      <c r="AN159" s="108"/>
      <c r="AO159" s="108"/>
      <c r="AP159" s="108"/>
      <c r="AQ159" s="111"/>
      <c r="AR159" s="108"/>
      <c r="AS159" s="108"/>
      <c r="AT159" s="111"/>
      <c r="AU159" s="108"/>
      <c r="AV159" s="108"/>
      <c r="AW159" s="108"/>
      <c r="AX159" s="108"/>
      <c r="AY159" s="108"/>
      <c r="AZ159" s="108"/>
      <c r="BA159" s="108"/>
      <c r="BB159" s="108"/>
      <c r="BC159" s="108"/>
      <c r="BD159" s="108"/>
      <c r="BE159" s="108"/>
      <c r="BF159" s="108"/>
      <c r="BG159" s="108"/>
      <c r="BH159" s="108"/>
      <c r="BI159" s="108"/>
      <c r="BJ159" s="108"/>
      <c r="BK159" s="108"/>
      <c r="BL159" s="108"/>
      <c r="BM159" s="108"/>
      <c r="BN159" s="108"/>
      <c r="BO159" s="108"/>
      <c r="BP159" s="108"/>
      <c r="BQ159" s="108"/>
      <c r="BR159" s="6" t="s">
        <v>663</v>
      </c>
      <c r="BS159" s="251" t="s">
        <v>664</v>
      </c>
    </row>
    <row r="160" spans="1:71" x14ac:dyDescent="0.2">
      <c r="A160" s="110" t="s">
        <v>190</v>
      </c>
      <c r="B160" s="110" t="s">
        <v>658</v>
      </c>
      <c r="C160" s="108"/>
      <c r="D160" s="108"/>
      <c r="E160" s="111" t="s">
        <v>14</v>
      </c>
      <c r="F160" s="245">
        <v>481</v>
      </c>
      <c r="G160" s="108"/>
      <c r="H160" s="108"/>
      <c r="I160" s="111" t="s">
        <v>17</v>
      </c>
      <c r="J160" s="111"/>
      <c r="K160" s="247">
        <f>_xlfn.XLOOKUP($F160,'Standard HT Database'!$B$5:$B$172,'Standard HT Database'!C$5:C$172)</f>
        <v>2</v>
      </c>
      <c r="L160" s="108"/>
      <c r="M160" s="108"/>
      <c r="N160" s="108"/>
      <c r="O160" s="247">
        <f>_xlfn.XLOOKUP($F160,'Standard HT Database'!$B$5:$B$172,'Standard HT Database'!D$5:D$172)</f>
        <v>4</v>
      </c>
      <c r="P160" s="247">
        <f>_xlfn.XLOOKUP($F160,'Standard HT Database'!$B$5:$B$172,'Standard HT Database'!E$5:E$172)</f>
        <v>8</v>
      </c>
      <c r="Q160" s="241">
        <f>_xlfn.XLOOKUP($F160,'Standard HT Database'!$B$5:$B$172,'Standard HT Database'!O$5:O$172)</f>
        <v>1681</v>
      </c>
      <c r="R160" s="178">
        <f>_xlfn.XLOOKUP($F160,'Standard HT Database'!$B$5:$B$172,'Standard HT Database'!N$5:N$172)</f>
        <v>156.19999999999999</v>
      </c>
      <c r="S160" s="243">
        <f>_xlfn.XLOOKUP($F160,'Standard HT Database'!$B$5:$B$172,'Standard HT Database'!M$5:M$172)</f>
        <v>1723.12</v>
      </c>
      <c r="T160" s="180">
        <f>_xlfn.XLOOKUP($F160,'Standard HT Database'!$B$5:$B$172,'Standard HT Database'!L$5:L$172)</f>
        <v>160.08000000000001</v>
      </c>
      <c r="U160" s="108"/>
      <c r="V160" s="108"/>
      <c r="W160" s="247">
        <v>1</v>
      </c>
      <c r="X160" s="247">
        <v>2</v>
      </c>
      <c r="Y160" s="108"/>
      <c r="Z160" s="108"/>
      <c r="AA160" s="108"/>
      <c r="AB160" s="108"/>
      <c r="AC160" s="108"/>
      <c r="AD160" s="108"/>
      <c r="AE160" s="108"/>
      <c r="AF160" s="108"/>
      <c r="AG160" s="108"/>
      <c r="AH160" s="108"/>
      <c r="AI160" s="108"/>
      <c r="AJ160" s="108"/>
      <c r="AK160" s="108"/>
      <c r="AL160" s="108"/>
      <c r="AM160" s="108"/>
      <c r="AN160" s="108"/>
      <c r="AO160" s="108"/>
      <c r="AP160" s="108"/>
      <c r="AQ160" s="111"/>
      <c r="AR160" s="108"/>
      <c r="AS160" s="108"/>
      <c r="AT160" s="111"/>
      <c r="AU160" s="108"/>
      <c r="AV160" s="108"/>
      <c r="AW160" s="108"/>
      <c r="AX160" s="108"/>
      <c r="AY160" s="108"/>
      <c r="AZ160" s="108"/>
      <c r="BA160" s="108"/>
      <c r="BB160" s="108"/>
      <c r="BC160" s="108"/>
      <c r="BD160" s="108"/>
      <c r="BE160" s="108"/>
      <c r="BF160" s="108"/>
      <c r="BG160" s="108"/>
      <c r="BH160" s="108"/>
      <c r="BI160" s="108"/>
      <c r="BJ160" s="108"/>
      <c r="BK160" s="108"/>
      <c r="BL160" s="108"/>
      <c r="BM160" s="108"/>
      <c r="BN160" s="108"/>
      <c r="BO160" s="108"/>
      <c r="BP160" s="108"/>
      <c r="BQ160" s="108"/>
      <c r="BR160" s="6" t="s">
        <v>663</v>
      </c>
      <c r="BS160" s="251" t="s">
        <v>664</v>
      </c>
    </row>
    <row r="161" spans="1:71" x14ac:dyDescent="0.2">
      <c r="A161" s="110" t="s">
        <v>191</v>
      </c>
      <c r="B161" s="110" t="s">
        <v>658</v>
      </c>
      <c r="C161" s="108"/>
      <c r="D161" s="108"/>
      <c r="E161" s="111" t="s">
        <v>20</v>
      </c>
      <c r="F161" s="245">
        <v>242</v>
      </c>
      <c r="G161" s="108"/>
      <c r="H161" s="108"/>
      <c r="I161" s="111" t="s">
        <v>753</v>
      </c>
      <c r="J161" s="111"/>
      <c r="K161" s="247">
        <f>_xlfn.XLOOKUP($F161,'Standard HT Database'!$B$5:$B$172,'Standard HT Database'!C$5:C$172)</f>
        <v>2</v>
      </c>
      <c r="L161" s="108"/>
      <c r="M161" s="108"/>
      <c r="N161" s="108"/>
      <c r="O161" s="247">
        <f>_xlfn.XLOOKUP($F161,'Standard HT Database'!$B$5:$B$172,'Standard HT Database'!D$5:D$172)</f>
        <v>2</v>
      </c>
      <c r="P161" s="247">
        <f>_xlfn.XLOOKUP($F161,'Standard HT Database'!$B$5:$B$172,'Standard HT Database'!E$5:E$172)</f>
        <v>4</v>
      </c>
      <c r="Q161" s="241">
        <f>_xlfn.XLOOKUP($F161,'Standard HT Database'!$B$5:$B$172,'Standard HT Database'!O$5:O$172)</f>
        <v>864</v>
      </c>
      <c r="R161" s="178">
        <f>_xlfn.XLOOKUP($F161,'Standard HT Database'!$B$5:$B$172,'Standard HT Database'!N$5:N$172)</f>
        <v>80.31</v>
      </c>
      <c r="S161" s="243">
        <f>_xlfn.XLOOKUP($F161,'Standard HT Database'!$B$5:$B$172,'Standard HT Database'!M$5:M$172)</f>
        <v>878.66</v>
      </c>
      <c r="T161" s="180">
        <f>_xlfn.XLOOKUP($F161,'Standard HT Database'!$B$5:$B$172,'Standard HT Database'!L$5:L$172)</f>
        <v>81.63</v>
      </c>
      <c r="U161" s="108"/>
      <c r="V161" s="108"/>
      <c r="W161" s="247">
        <v>0</v>
      </c>
      <c r="X161" s="247">
        <v>1</v>
      </c>
      <c r="Y161" s="108"/>
      <c r="Z161" s="108"/>
      <c r="AA161" s="108"/>
      <c r="AB161" s="108"/>
      <c r="AC161" s="108"/>
      <c r="AD161" s="108"/>
      <c r="AE161" s="108"/>
      <c r="AF161" s="108"/>
      <c r="AG161" s="108"/>
      <c r="AH161" s="108"/>
      <c r="AI161" s="108"/>
      <c r="AJ161" s="108"/>
      <c r="AK161" s="108"/>
      <c r="AL161" s="108"/>
      <c r="AM161" s="108"/>
      <c r="AN161" s="108"/>
      <c r="AO161" s="108"/>
      <c r="AP161" s="108"/>
      <c r="AQ161" s="111"/>
      <c r="AR161" s="108"/>
      <c r="AS161" s="108"/>
      <c r="AT161" s="111"/>
      <c r="AU161" s="108"/>
      <c r="AV161" s="108"/>
      <c r="AW161" s="108"/>
      <c r="AX161" s="108"/>
      <c r="AY161" s="108"/>
      <c r="AZ161" s="108"/>
      <c r="BA161" s="108"/>
      <c r="BB161" s="108"/>
      <c r="BC161" s="108"/>
      <c r="BD161" s="108"/>
      <c r="BE161" s="108"/>
      <c r="BF161" s="108"/>
      <c r="BG161" s="108"/>
      <c r="BH161" s="108"/>
      <c r="BI161" s="108"/>
      <c r="BJ161" s="108"/>
      <c r="BK161" s="108"/>
      <c r="BL161" s="108"/>
      <c r="BM161" s="108"/>
      <c r="BN161" s="108"/>
      <c r="BO161" s="108"/>
      <c r="BP161" s="108"/>
      <c r="BQ161" s="108"/>
      <c r="BR161" s="6" t="s">
        <v>663</v>
      </c>
      <c r="BS161" s="251" t="s">
        <v>664</v>
      </c>
    </row>
    <row r="162" spans="1:71" x14ac:dyDescent="0.2">
      <c r="A162" s="110" t="s">
        <v>192</v>
      </c>
      <c r="B162" s="110" t="s">
        <v>658</v>
      </c>
      <c r="C162" s="108"/>
      <c r="D162" s="108"/>
      <c r="E162" s="111" t="s">
        <v>20</v>
      </c>
      <c r="F162" s="245">
        <v>242</v>
      </c>
      <c r="G162" s="108"/>
      <c r="H162" s="108"/>
      <c r="I162" s="111" t="s">
        <v>754</v>
      </c>
      <c r="J162" s="111"/>
      <c r="K162" s="247">
        <f>_xlfn.XLOOKUP($F162,'Standard HT Database'!$B$5:$B$172,'Standard HT Database'!C$5:C$172)</f>
        <v>2</v>
      </c>
      <c r="L162" s="108"/>
      <c r="M162" s="108"/>
      <c r="N162" s="108"/>
      <c r="O162" s="247">
        <f>_xlfn.XLOOKUP($F162,'Standard HT Database'!$B$5:$B$172,'Standard HT Database'!D$5:D$172)</f>
        <v>2</v>
      </c>
      <c r="P162" s="247">
        <f>_xlfn.XLOOKUP($F162,'Standard HT Database'!$B$5:$B$172,'Standard HT Database'!E$5:E$172)</f>
        <v>4</v>
      </c>
      <c r="Q162" s="241">
        <f>_xlfn.XLOOKUP($F162,'Standard HT Database'!$B$5:$B$172,'Standard HT Database'!O$5:O$172)</f>
        <v>864</v>
      </c>
      <c r="R162" s="178">
        <f>_xlfn.XLOOKUP($F162,'Standard HT Database'!$B$5:$B$172,'Standard HT Database'!N$5:N$172)</f>
        <v>80.31</v>
      </c>
      <c r="S162" s="243">
        <f>_xlfn.XLOOKUP($F162,'Standard HT Database'!$B$5:$B$172,'Standard HT Database'!M$5:M$172)</f>
        <v>878.66</v>
      </c>
      <c r="T162" s="180">
        <f>_xlfn.XLOOKUP($F162,'Standard HT Database'!$B$5:$B$172,'Standard HT Database'!L$5:L$172)</f>
        <v>81.63</v>
      </c>
      <c r="U162" s="108"/>
      <c r="V162" s="108"/>
      <c r="W162" s="247">
        <v>0</v>
      </c>
      <c r="X162" s="247">
        <v>1</v>
      </c>
      <c r="Y162" s="108"/>
      <c r="Z162" s="108"/>
      <c r="AA162" s="108"/>
      <c r="AB162" s="108"/>
      <c r="AC162" s="108"/>
      <c r="AD162" s="108"/>
      <c r="AE162" s="108"/>
      <c r="AF162" s="108"/>
      <c r="AG162" s="108"/>
      <c r="AH162" s="108"/>
      <c r="AI162" s="108"/>
      <c r="AJ162" s="108"/>
      <c r="AK162" s="108"/>
      <c r="AL162" s="108"/>
      <c r="AM162" s="108"/>
      <c r="AN162" s="108"/>
      <c r="AO162" s="108"/>
      <c r="AP162" s="108"/>
      <c r="AQ162" s="111"/>
      <c r="AR162" s="108"/>
      <c r="AS162" s="108"/>
      <c r="AT162" s="111"/>
      <c r="AU162" s="108"/>
      <c r="AV162" s="108"/>
      <c r="AW162" s="108"/>
      <c r="AX162" s="108"/>
      <c r="AY162" s="108"/>
      <c r="AZ162" s="108"/>
      <c r="BA162" s="108"/>
      <c r="BB162" s="108"/>
      <c r="BC162" s="108"/>
      <c r="BD162" s="108"/>
      <c r="BE162" s="108"/>
      <c r="BF162" s="108"/>
      <c r="BG162" s="108"/>
      <c r="BH162" s="108"/>
      <c r="BI162" s="108"/>
      <c r="BJ162" s="108"/>
      <c r="BK162" s="108"/>
      <c r="BL162" s="108"/>
      <c r="BM162" s="108"/>
      <c r="BN162" s="108"/>
      <c r="BO162" s="108"/>
      <c r="BP162" s="108"/>
      <c r="BQ162" s="108"/>
      <c r="BR162" s="6" t="s">
        <v>663</v>
      </c>
      <c r="BS162" s="251" t="s">
        <v>664</v>
      </c>
    </row>
    <row r="163" spans="1:71" x14ac:dyDescent="0.2">
      <c r="A163" s="110" t="s">
        <v>193</v>
      </c>
      <c r="B163" s="110" t="s">
        <v>658</v>
      </c>
      <c r="C163" s="108"/>
      <c r="D163" s="108"/>
      <c r="E163" s="111" t="s">
        <v>20</v>
      </c>
      <c r="F163" s="245">
        <v>242</v>
      </c>
      <c r="G163" s="108"/>
      <c r="H163" s="108"/>
      <c r="I163" s="111" t="s">
        <v>754</v>
      </c>
      <c r="J163" s="111"/>
      <c r="K163" s="247">
        <f>_xlfn.XLOOKUP($F163,'Standard HT Database'!$B$5:$B$172,'Standard HT Database'!C$5:C$172)</f>
        <v>2</v>
      </c>
      <c r="L163" s="108"/>
      <c r="M163" s="108"/>
      <c r="N163" s="108"/>
      <c r="O163" s="247">
        <f>_xlfn.XLOOKUP($F163,'Standard HT Database'!$B$5:$B$172,'Standard HT Database'!D$5:D$172)</f>
        <v>2</v>
      </c>
      <c r="P163" s="247">
        <f>_xlfn.XLOOKUP($F163,'Standard HT Database'!$B$5:$B$172,'Standard HT Database'!E$5:E$172)</f>
        <v>4</v>
      </c>
      <c r="Q163" s="241">
        <f>_xlfn.XLOOKUP($F163,'Standard HT Database'!$B$5:$B$172,'Standard HT Database'!O$5:O$172)</f>
        <v>864</v>
      </c>
      <c r="R163" s="178">
        <f>_xlfn.XLOOKUP($F163,'Standard HT Database'!$B$5:$B$172,'Standard HT Database'!N$5:N$172)</f>
        <v>80.31</v>
      </c>
      <c r="S163" s="243">
        <f>_xlfn.XLOOKUP($F163,'Standard HT Database'!$B$5:$B$172,'Standard HT Database'!M$5:M$172)</f>
        <v>878.66</v>
      </c>
      <c r="T163" s="180">
        <f>_xlfn.XLOOKUP($F163,'Standard HT Database'!$B$5:$B$172,'Standard HT Database'!L$5:L$172)</f>
        <v>81.63</v>
      </c>
      <c r="U163" s="108"/>
      <c r="V163" s="108"/>
      <c r="W163" s="247">
        <v>0</v>
      </c>
      <c r="X163" s="247">
        <v>1</v>
      </c>
      <c r="Y163" s="108"/>
      <c r="Z163" s="108"/>
      <c r="AA163" s="108"/>
      <c r="AB163" s="108"/>
      <c r="AC163" s="108"/>
      <c r="AD163" s="108"/>
      <c r="AE163" s="108"/>
      <c r="AF163" s="108"/>
      <c r="AG163" s="108"/>
      <c r="AH163" s="108"/>
      <c r="AI163" s="108"/>
      <c r="AJ163" s="108"/>
      <c r="AK163" s="108"/>
      <c r="AL163" s="108"/>
      <c r="AM163" s="108"/>
      <c r="AN163" s="108"/>
      <c r="AO163" s="108"/>
      <c r="AP163" s="108"/>
      <c r="AQ163" s="111"/>
      <c r="AR163" s="108"/>
      <c r="AS163" s="108"/>
      <c r="AT163" s="111"/>
      <c r="AU163" s="108"/>
      <c r="AV163" s="108"/>
      <c r="AW163" s="108"/>
      <c r="AX163" s="108"/>
      <c r="AY163" s="108"/>
      <c r="AZ163" s="108"/>
      <c r="BA163" s="108"/>
      <c r="BB163" s="108"/>
      <c r="BC163" s="108"/>
      <c r="BD163" s="108"/>
      <c r="BE163" s="108"/>
      <c r="BF163" s="108"/>
      <c r="BG163" s="108"/>
      <c r="BH163" s="108"/>
      <c r="BI163" s="108"/>
      <c r="BJ163" s="108"/>
      <c r="BK163" s="108"/>
      <c r="BL163" s="108"/>
      <c r="BM163" s="108"/>
      <c r="BN163" s="108"/>
      <c r="BO163" s="108"/>
      <c r="BP163" s="108"/>
      <c r="BQ163" s="108"/>
      <c r="BR163" s="6" t="s">
        <v>663</v>
      </c>
      <c r="BS163" s="251" t="s">
        <v>664</v>
      </c>
    </row>
    <row r="164" spans="1:71" x14ac:dyDescent="0.2">
      <c r="A164" s="110" t="s">
        <v>194</v>
      </c>
      <c r="B164" s="110" t="s">
        <v>658</v>
      </c>
      <c r="C164" s="108"/>
      <c r="D164" s="108"/>
      <c r="E164" s="111" t="s">
        <v>20</v>
      </c>
      <c r="F164" s="245">
        <v>242</v>
      </c>
      <c r="G164" s="108"/>
      <c r="H164" s="108"/>
      <c r="I164" s="111" t="s">
        <v>753</v>
      </c>
      <c r="J164" s="111"/>
      <c r="K164" s="247">
        <f>_xlfn.XLOOKUP($F164,'Standard HT Database'!$B$5:$B$172,'Standard HT Database'!C$5:C$172)</f>
        <v>2</v>
      </c>
      <c r="L164" s="108"/>
      <c r="M164" s="108"/>
      <c r="N164" s="108"/>
      <c r="O164" s="247">
        <f>_xlfn.XLOOKUP($F164,'Standard HT Database'!$B$5:$B$172,'Standard HT Database'!D$5:D$172)</f>
        <v>2</v>
      </c>
      <c r="P164" s="247">
        <f>_xlfn.XLOOKUP($F164,'Standard HT Database'!$B$5:$B$172,'Standard HT Database'!E$5:E$172)</f>
        <v>4</v>
      </c>
      <c r="Q164" s="241">
        <f>_xlfn.XLOOKUP($F164,'Standard HT Database'!$B$5:$B$172,'Standard HT Database'!O$5:O$172)</f>
        <v>864</v>
      </c>
      <c r="R164" s="178">
        <f>_xlfn.XLOOKUP($F164,'Standard HT Database'!$B$5:$B$172,'Standard HT Database'!N$5:N$172)</f>
        <v>80.31</v>
      </c>
      <c r="S164" s="243">
        <f>_xlfn.XLOOKUP($F164,'Standard HT Database'!$B$5:$B$172,'Standard HT Database'!M$5:M$172)</f>
        <v>878.66</v>
      </c>
      <c r="T164" s="180">
        <f>_xlfn.XLOOKUP($F164,'Standard HT Database'!$B$5:$B$172,'Standard HT Database'!L$5:L$172)</f>
        <v>81.63</v>
      </c>
      <c r="U164" s="108"/>
      <c r="V164" s="108"/>
      <c r="W164" s="247">
        <v>0</v>
      </c>
      <c r="X164" s="247">
        <v>2</v>
      </c>
      <c r="Y164" s="108"/>
      <c r="Z164" s="108"/>
      <c r="AA164" s="108"/>
      <c r="AB164" s="108"/>
      <c r="AC164" s="108"/>
      <c r="AD164" s="108"/>
      <c r="AE164" s="108"/>
      <c r="AF164" s="108"/>
      <c r="AG164" s="108"/>
      <c r="AH164" s="108"/>
      <c r="AI164" s="108"/>
      <c r="AJ164" s="108"/>
      <c r="AK164" s="108"/>
      <c r="AL164" s="108"/>
      <c r="AM164" s="108"/>
      <c r="AN164" s="108"/>
      <c r="AO164" s="108"/>
      <c r="AP164" s="108"/>
      <c r="AQ164" s="111"/>
      <c r="AR164" s="108"/>
      <c r="AS164" s="108"/>
      <c r="AT164" s="111"/>
      <c r="AU164" s="108"/>
      <c r="AV164" s="108"/>
      <c r="AW164" s="108"/>
      <c r="AX164" s="108"/>
      <c r="AY164" s="108"/>
      <c r="AZ164" s="108"/>
      <c r="BA164" s="108"/>
      <c r="BB164" s="108"/>
      <c r="BC164" s="108"/>
      <c r="BD164" s="108"/>
      <c r="BE164" s="108"/>
      <c r="BF164" s="108"/>
      <c r="BG164" s="108"/>
      <c r="BH164" s="108"/>
      <c r="BI164" s="108"/>
      <c r="BJ164" s="108"/>
      <c r="BK164" s="108"/>
      <c r="BL164" s="108"/>
      <c r="BM164" s="108"/>
      <c r="BN164" s="108"/>
      <c r="BO164" s="108"/>
      <c r="BP164" s="108"/>
      <c r="BQ164" s="108"/>
      <c r="BR164" s="6" t="s">
        <v>663</v>
      </c>
      <c r="BS164" s="251" t="s">
        <v>664</v>
      </c>
    </row>
    <row r="165" spans="1:71" x14ac:dyDescent="0.2">
      <c r="A165" s="110" t="s">
        <v>195</v>
      </c>
      <c r="B165" s="110" t="s">
        <v>658</v>
      </c>
      <c r="C165" s="108"/>
      <c r="D165" s="108"/>
      <c r="E165" s="111" t="s">
        <v>14</v>
      </c>
      <c r="F165" s="245">
        <v>461</v>
      </c>
      <c r="G165" s="108"/>
      <c r="H165" s="108"/>
      <c r="I165" s="111" t="s">
        <v>17</v>
      </c>
      <c r="J165" s="111"/>
      <c r="K165" s="247">
        <f>_xlfn.XLOOKUP($F165,'Standard HT Database'!$B$5:$B$172,'Standard HT Database'!C$5:C$172)</f>
        <v>2</v>
      </c>
      <c r="L165" s="108"/>
      <c r="M165" s="108"/>
      <c r="N165" s="108"/>
      <c r="O165" s="247">
        <f>_xlfn.XLOOKUP($F165,'Standard HT Database'!$B$5:$B$172,'Standard HT Database'!D$5:D$172)</f>
        <v>4</v>
      </c>
      <c r="P165" s="247">
        <f>_xlfn.XLOOKUP($F165,'Standard HT Database'!$B$5:$B$172,'Standard HT Database'!E$5:E$172)</f>
        <v>6</v>
      </c>
      <c r="Q165" s="241">
        <f>_xlfn.XLOOKUP($F165,'Standard HT Database'!$B$5:$B$172,'Standard HT Database'!O$5:O$172)</f>
        <v>1297</v>
      </c>
      <c r="R165" s="178">
        <f>_xlfn.XLOOKUP($F165,'Standard HT Database'!$B$5:$B$172,'Standard HT Database'!N$5:N$172)</f>
        <v>120.46</v>
      </c>
      <c r="S165" s="243">
        <f>_xlfn.XLOOKUP($F165,'Standard HT Database'!$B$5:$B$172,'Standard HT Database'!M$5:M$172)</f>
        <v>1313.98</v>
      </c>
      <c r="T165" s="180">
        <f>_xlfn.XLOOKUP($F165,'Standard HT Database'!$B$5:$B$172,'Standard HT Database'!L$5:L$172)</f>
        <v>122.07</v>
      </c>
      <c r="U165" s="108"/>
      <c r="V165" s="108"/>
      <c r="W165" s="247">
        <v>1</v>
      </c>
      <c r="X165" s="247">
        <v>2</v>
      </c>
      <c r="Y165" s="108"/>
      <c r="Z165" s="108"/>
      <c r="AA165" s="108"/>
      <c r="AB165" s="108"/>
      <c r="AC165" s="108"/>
      <c r="AD165" s="108"/>
      <c r="AE165" s="108"/>
      <c r="AF165" s="108"/>
      <c r="AG165" s="108"/>
      <c r="AH165" s="108"/>
      <c r="AI165" s="108"/>
      <c r="AJ165" s="108"/>
      <c r="AK165" s="108"/>
      <c r="AL165" s="108"/>
      <c r="AM165" s="108"/>
      <c r="AN165" s="108"/>
      <c r="AO165" s="108"/>
      <c r="AP165" s="108"/>
      <c r="AQ165" s="111"/>
      <c r="AR165" s="108"/>
      <c r="AS165" s="108"/>
      <c r="AT165" s="111"/>
      <c r="AU165" s="108"/>
      <c r="AV165" s="108"/>
      <c r="AW165" s="108"/>
      <c r="AX165" s="108"/>
      <c r="AY165" s="108"/>
      <c r="AZ165" s="108"/>
      <c r="BA165" s="108"/>
      <c r="BB165" s="108"/>
      <c r="BC165" s="108"/>
      <c r="BD165" s="108"/>
      <c r="BE165" s="108"/>
      <c r="BF165" s="108"/>
      <c r="BG165" s="108"/>
      <c r="BH165" s="108"/>
      <c r="BI165" s="108"/>
      <c r="BJ165" s="108"/>
      <c r="BK165" s="108"/>
      <c r="BL165" s="108"/>
      <c r="BM165" s="108"/>
      <c r="BN165" s="108"/>
      <c r="BO165" s="108"/>
      <c r="BP165" s="108"/>
      <c r="BQ165" s="108"/>
      <c r="BR165" s="6" t="s">
        <v>663</v>
      </c>
      <c r="BS165" s="251" t="s">
        <v>664</v>
      </c>
    </row>
    <row r="166" spans="1:71" x14ac:dyDescent="0.2">
      <c r="A166" s="110" t="s">
        <v>196</v>
      </c>
      <c r="B166" s="110" t="s">
        <v>658</v>
      </c>
      <c r="C166" s="108"/>
      <c r="D166" s="108"/>
      <c r="E166" s="111" t="s">
        <v>14</v>
      </c>
      <c r="F166" s="245">
        <v>466</v>
      </c>
      <c r="G166" s="108"/>
      <c r="H166" s="108"/>
      <c r="I166" s="111" t="s">
        <v>17</v>
      </c>
      <c r="J166" s="111"/>
      <c r="K166" s="247">
        <f>_xlfn.XLOOKUP($F166,'Standard HT Database'!$B$5:$B$172,'Standard HT Database'!C$5:C$172)</f>
        <v>2</v>
      </c>
      <c r="L166" s="108"/>
      <c r="M166" s="108"/>
      <c r="N166" s="108"/>
      <c r="O166" s="247">
        <f>_xlfn.XLOOKUP($F166,'Standard HT Database'!$B$5:$B$172,'Standard HT Database'!D$5:D$172)</f>
        <v>4</v>
      </c>
      <c r="P166" s="247">
        <f>_xlfn.XLOOKUP($F166,'Standard HT Database'!$B$5:$B$172,'Standard HT Database'!E$5:E$172)</f>
        <v>6</v>
      </c>
      <c r="Q166" s="241">
        <f>_xlfn.XLOOKUP($F166,'Standard HT Database'!$B$5:$B$172,'Standard HT Database'!O$5:O$172)</f>
        <v>1397</v>
      </c>
      <c r="R166" s="178">
        <f>_xlfn.XLOOKUP($F166,'Standard HT Database'!$B$5:$B$172,'Standard HT Database'!N$5:N$172)</f>
        <v>129.81</v>
      </c>
      <c r="S166" s="243">
        <f>_xlfn.XLOOKUP($F166,'Standard HT Database'!$B$5:$B$172,'Standard HT Database'!M$5:M$172)</f>
        <v>1435.18</v>
      </c>
      <c r="T166" s="180">
        <f>_xlfn.XLOOKUP($F166,'Standard HT Database'!$B$5:$B$172,'Standard HT Database'!L$5:L$172)</f>
        <v>133.33000000000001</v>
      </c>
      <c r="U166" s="108"/>
      <c r="V166" s="108"/>
      <c r="W166" s="247">
        <v>1</v>
      </c>
      <c r="X166" s="247">
        <v>2</v>
      </c>
      <c r="Y166" s="108"/>
      <c r="Z166" s="108"/>
      <c r="AA166" s="108"/>
      <c r="AB166" s="108"/>
      <c r="AC166" s="108"/>
      <c r="AD166" s="108"/>
      <c r="AE166" s="108"/>
      <c r="AF166" s="108"/>
      <c r="AG166" s="108"/>
      <c r="AH166" s="108"/>
      <c r="AI166" s="108"/>
      <c r="AJ166" s="108"/>
      <c r="AK166" s="108"/>
      <c r="AL166" s="108"/>
      <c r="AM166" s="108"/>
      <c r="AN166" s="108"/>
      <c r="AO166" s="108"/>
      <c r="AP166" s="108"/>
      <c r="AQ166" s="111"/>
      <c r="AR166" s="108"/>
      <c r="AS166" s="108"/>
      <c r="AT166" s="111"/>
      <c r="AU166" s="108"/>
      <c r="AV166" s="108"/>
      <c r="AW166" s="108"/>
      <c r="AX166" s="108"/>
      <c r="AY166" s="108"/>
      <c r="AZ166" s="108"/>
      <c r="BA166" s="108"/>
      <c r="BB166" s="108"/>
      <c r="BC166" s="108"/>
      <c r="BD166" s="108"/>
      <c r="BE166" s="108"/>
      <c r="BF166" s="108"/>
      <c r="BG166" s="108"/>
      <c r="BH166" s="108"/>
      <c r="BI166" s="108"/>
      <c r="BJ166" s="108"/>
      <c r="BK166" s="108"/>
      <c r="BL166" s="108"/>
      <c r="BM166" s="108"/>
      <c r="BN166" s="108"/>
      <c r="BO166" s="108"/>
      <c r="BP166" s="108"/>
      <c r="BQ166" s="108"/>
      <c r="BR166" s="6" t="s">
        <v>663</v>
      </c>
      <c r="BS166" s="251" t="s">
        <v>664</v>
      </c>
    </row>
    <row r="167" spans="1:71" x14ac:dyDescent="0.2">
      <c r="A167" s="110" t="s">
        <v>197</v>
      </c>
      <c r="B167" s="110" t="s">
        <v>658</v>
      </c>
      <c r="C167" s="108"/>
      <c r="D167" s="108"/>
      <c r="E167" s="111" t="s">
        <v>14</v>
      </c>
      <c r="F167" s="245">
        <v>581</v>
      </c>
      <c r="G167" s="108"/>
      <c r="H167" s="108"/>
      <c r="I167" s="111" t="s">
        <v>17</v>
      </c>
      <c r="J167" s="111"/>
      <c r="K167" s="247">
        <f>_xlfn.XLOOKUP($F167,'Standard HT Database'!$B$5:$B$172,'Standard HT Database'!C$5:C$172)</f>
        <v>2</v>
      </c>
      <c r="L167" s="108"/>
      <c r="M167" s="108"/>
      <c r="N167" s="108"/>
      <c r="O167" s="247">
        <f>_xlfn.XLOOKUP($F167,'Standard HT Database'!$B$5:$B$172,'Standard HT Database'!D$5:D$172)</f>
        <v>5</v>
      </c>
      <c r="P167" s="247">
        <f>_xlfn.XLOOKUP($F167,'Standard HT Database'!$B$5:$B$172,'Standard HT Database'!E$5:E$172)</f>
        <v>8</v>
      </c>
      <c r="Q167" s="241">
        <f>_xlfn.XLOOKUP($F167,'Standard HT Database'!$B$5:$B$172,'Standard HT Database'!O$5:O$172)</f>
        <v>1774</v>
      </c>
      <c r="R167" s="178">
        <f>_xlfn.XLOOKUP($F167,'Standard HT Database'!$B$5:$B$172,'Standard HT Database'!N$5:N$172)</f>
        <v>164.77</v>
      </c>
      <c r="S167" s="243">
        <f>_xlfn.XLOOKUP($F167,'Standard HT Database'!$B$5:$B$172,'Standard HT Database'!M$5:M$172)</f>
        <v>1793.71</v>
      </c>
      <c r="T167" s="180">
        <f>_xlfn.XLOOKUP($F167,'Standard HT Database'!$B$5:$B$172,'Standard HT Database'!L$5:L$172)</f>
        <v>166.64</v>
      </c>
      <c r="U167" s="108"/>
      <c r="V167" s="108"/>
      <c r="W167" s="247">
        <v>1</v>
      </c>
      <c r="X167" s="247">
        <v>2</v>
      </c>
      <c r="Y167" s="108"/>
      <c r="Z167" s="108"/>
      <c r="AA167" s="108"/>
      <c r="AB167" s="108"/>
      <c r="AC167" s="108"/>
      <c r="AD167" s="108"/>
      <c r="AE167" s="108"/>
      <c r="AF167" s="108"/>
      <c r="AG167" s="108"/>
      <c r="AH167" s="108"/>
      <c r="AI167" s="108"/>
      <c r="AJ167" s="108"/>
      <c r="AK167" s="108"/>
      <c r="AL167" s="108"/>
      <c r="AM167" s="108"/>
      <c r="AN167" s="108"/>
      <c r="AO167" s="108"/>
      <c r="AP167" s="108"/>
      <c r="AQ167" s="111"/>
      <c r="AR167" s="108"/>
      <c r="AS167" s="108"/>
      <c r="AT167" s="111"/>
      <c r="AU167" s="108"/>
      <c r="AV167" s="108"/>
      <c r="AW167" s="108"/>
      <c r="AX167" s="108"/>
      <c r="AY167" s="108"/>
      <c r="AZ167" s="108"/>
      <c r="BA167" s="108"/>
      <c r="BB167" s="108"/>
      <c r="BC167" s="108"/>
      <c r="BD167" s="108"/>
      <c r="BE167" s="108"/>
      <c r="BF167" s="108"/>
      <c r="BG167" s="108"/>
      <c r="BH167" s="108"/>
      <c r="BI167" s="108"/>
      <c r="BJ167" s="108"/>
      <c r="BK167" s="108"/>
      <c r="BL167" s="108"/>
      <c r="BM167" s="108"/>
      <c r="BN167" s="108"/>
      <c r="BO167" s="108"/>
      <c r="BP167" s="108"/>
      <c r="BQ167" s="108"/>
      <c r="BR167" s="6" t="s">
        <v>663</v>
      </c>
      <c r="BS167" s="251" t="s">
        <v>664</v>
      </c>
    </row>
    <row r="168" spans="1:71" x14ac:dyDescent="0.2">
      <c r="A168" s="110" t="s">
        <v>198</v>
      </c>
      <c r="B168" s="110" t="s">
        <v>657</v>
      </c>
      <c r="C168" s="108"/>
      <c r="D168" s="108"/>
      <c r="E168" s="111" t="s">
        <v>14</v>
      </c>
      <c r="F168" s="245">
        <v>364</v>
      </c>
      <c r="G168" s="108"/>
      <c r="H168" s="108"/>
      <c r="I168" s="111" t="s">
        <v>659</v>
      </c>
      <c r="J168" s="111"/>
      <c r="K168" s="247">
        <f>_xlfn.XLOOKUP($F168,'Standard HT Database'!$B$5:$B$172,'Standard HT Database'!C$5:C$172)</f>
        <v>2</v>
      </c>
      <c r="L168" s="108"/>
      <c r="M168" s="108"/>
      <c r="N168" s="108"/>
      <c r="O168" s="247">
        <f>_xlfn.XLOOKUP($F168,'Standard HT Database'!$B$5:$B$172,'Standard HT Database'!D$5:D$172)</f>
        <v>3</v>
      </c>
      <c r="P168" s="247">
        <f>_xlfn.XLOOKUP($F168,'Standard HT Database'!$B$5:$B$172,'Standard HT Database'!E$5:E$172)</f>
        <v>6</v>
      </c>
      <c r="Q168" s="241">
        <f>_xlfn.XLOOKUP($F168,'Standard HT Database'!$B$5:$B$172,'Standard HT Database'!O$5:O$172)</f>
        <v>1184</v>
      </c>
      <c r="R168" s="178">
        <f>_xlfn.XLOOKUP($F168,'Standard HT Database'!$B$5:$B$172,'Standard HT Database'!N$5:N$172)</f>
        <v>109.99</v>
      </c>
      <c r="S168" s="243">
        <f>_xlfn.XLOOKUP($F168,'Standard HT Database'!$B$5:$B$172,'Standard HT Database'!M$5:M$172)</f>
        <v>1200.51</v>
      </c>
      <c r="T168" s="180">
        <f>_xlfn.XLOOKUP($F168,'Standard HT Database'!$B$5:$B$172,'Standard HT Database'!L$5:L$172)</f>
        <v>111.53</v>
      </c>
      <c r="U168" s="108"/>
      <c r="V168" s="108"/>
      <c r="W168" s="247">
        <v>1</v>
      </c>
      <c r="X168" s="247">
        <v>1</v>
      </c>
      <c r="Y168" s="108"/>
      <c r="Z168" s="108"/>
      <c r="AA168" s="108"/>
      <c r="AB168" s="108"/>
      <c r="AC168" s="108"/>
      <c r="AD168" s="108"/>
      <c r="AE168" s="108"/>
      <c r="AF168" s="108"/>
      <c r="AG168" s="108"/>
      <c r="AH168" s="108"/>
      <c r="AI168" s="108"/>
      <c r="AJ168" s="108"/>
      <c r="AK168" s="108"/>
      <c r="AL168" s="108"/>
      <c r="AM168" s="108"/>
      <c r="AN168" s="108"/>
      <c r="AO168" s="108"/>
      <c r="AP168" s="108"/>
      <c r="AQ168" s="111"/>
      <c r="AR168" s="108"/>
      <c r="AS168" s="108"/>
      <c r="AT168" s="111"/>
      <c r="AU168" s="108"/>
      <c r="AV168" s="108"/>
      <c r="AW168" s="108"/>
      <c r="AX168" s="108"/>
      <c r="AY168" s="108"/>
      <c r="AZ168" s="108"/>
      <c r="BA168" s="108"/>
      <c r="BB168" s="108"/>
      <c r="BC168" s="108"/>
      <c r="BD168" s="108"/>
      <c r="BE168" s="108"/>
      <c r="BF168" s="108"/>
      <c r="BG168" s="108"/>
      <c r="BH168" s="108"/>
      <c r="BI168" s="108"/>
      <c r="BJ168" s="108"/>
      <c r="BK168" s="108"/>
      <c r="BL168" s="108"/>
      <c r="BM168" s="108"/>
      <c r="BN168" s="108"/>
      <c r="BO168" s="108"/>
      <c r="BP168" s="108"/>
      <c r="BQ168" s="108"/>
      <c r="BR168" s="6" t="s">
        <v>663</v>
      </c>
      <c r="BS168" s="251" t="s">
        <v>664</v>
      </c>
    </row>
    <row r="169" spans="1:71" x14ac:dyDescent="0.2">
      <c r="A169" s="110" t="s">
        <v>199</v>
      </c>
      <c r="B169" s="110" t="s">
        <v>657</v>
      </c>
      <c r="C169" s="108"/>
      <c r="D169" s="108"/>
      <c r="E169" s="111" t="s">
        <v>14</v>
      </c>
      <c r="F169" s="245">
        <v>364</v>
      </c>
      <c r="G169" s="108"/>
      <c r="H169" s="108"/>
      <c r="I169" s="111" t="s">
        <v>659</v>
      </c>
      <c r="J169" s="111"/>
      <c r="K169" s="247">
        <f>_xlfn.XLOOKUP($F169,'Standard HT Database'!$B$5:$B$172,'Standard HT Database'!C$5:C$172)</f>
        <v>2</v>
      </c>
      <c r="L169" s="108"/>
      <c r="M169" s="108"/>
      <c r="N169" s="108"/>
      <c r="O169" s="247">
        <f>_xlfn.XLOOKUP($F169,'Standard HT Database'!$B$5:$B$172,'Standard HT Database'!D$5:D$172)</f>
        <v>3</v>
      </c>
      <c r="P169" s="247">
        <f>_xlfn.XLOOKUP($F169,'Standard HT Database'!$B$5:$B$172,'Standard HT Database'!E$5:E$172)</f>
        <v>6</v>
      </c>
      <c r="Q169" s="241">
        <f>_xlfn.XLOOKUP($F169,'Standard HT Database'!$B$5:$B$172,'Standard HT Database'!O$5:O$172)</f>
        <v>1184</v>
      </c>
      <c r="R169" s="178">
        <f>_xlfn.XLOOKUP($F169,'Standard HT Database'!$B$5:$B$172,'Standard HT Database'!N$5:N$172)</f>
        <v>109.99</v>
      </c>
      <c r="S169" s="243">
        <f>_xlfn.XLOOKUP($F169,'Standard HT Database'!$B$5:$B$172,'Standard HT Database'!M$5:M$172)</f>
        <v>1200.51</v>
      </c>
      <c r="T169" s="180">
        <f>_xlfn.XLOOKUP($F169,'Standard HT Database'!$B$5:$B$172,'Standard HT Database'!L$5:L$172)</f>
        <v>111.53</v>
      </c>
      <c r="U169" s="108"/>
      <c r="V169" s="108"/>
      <c r="W169" s="247">
        <v>1</v>
      </c>
      <c r="X169" s="247">
        <v>1</v>
      </c>
      <c r="Y169" s="108"/>
      <c r="Z169" s="108"/>
      <c r="AA169" s="108"/>
      <c r="AB169" s="108"/>
      <c r="AC169" s="108"/>
      <c r="AD169" s="108"/>
      <c r="AE169" s="108"/>
      <c r="AF169" s="108"/>
      <c r="AG169" s="108"/>
      <c r="AH169" s="108"/>
      <c r="AI169" s="108"/>
      <c r="AJ169" s="108"/>
      <c r="AK169" s="108"/>
      <c r="AL169" s="108"/>
      <c r="AM169" s="108"/>
      <c r="AN169" s="108"/>
      <c r="AO169" s="108"/>
      <c r="AP169" s="108"/>
      <c r="AQ169" s="111"/>
      <c r="AR169" s="108"/>
      <c r="AS169" s="108"/>
      <c r="AT169" s="111"/>
      <c r="AU169" s="108"/>
      <c r="AV169" s="108"/>
      <c r="AW169" s="108"/>
      <c r="AX169" s="108"/>
      <c r="AY169" s="108"/>
      <c r="AZ169" s="108"/>
      <c r="BA169" s="108"/>
      <c r="BB169" s="108"/>
      <c r="BC169" s="108"/>
      <c r="BD169" s="108"/>
      <c r="BE169" s="108"/>
      <c r="BF169" s="108"/>
      <c r="BG169" s="108"/>
      <c r="BH169" s="108"/>
      <c r="BI169" s="108"/>
      <c r="BJ169" s="108"/>
      <c r="BK169" s="108"/>
      <c r="BL169" s="108"/>
      <c r="BM169" s="108"/>
      <c r="BN169" s="108"/>
      <c r="BO169" s="108"/>
      <c r="BP169" s="108"/>
      <c r="BQ169" s="108"/>
      <c r="BR169" s="6" t="s">
        <v>663</v>
      </c>
      <c r="BS169" s="251" t="s">
        <v>664</v>
      </c>
    </row>
    <row r="170" spans="1:71" x14ac:dyDescent="0.2">
      <c r="A170" s="110" t="s">
        <v>200</v>
      </c>
      <c r="B170" s="110" t="s">
        <v>657</v>
      </c>
      <c r="C170" s="108"/>
      <c r="D170" s="108"/>
      <c r="E170" s="111" t="s">
        <v>14</v>
      </c>
      <c r="F170" s="245">
        <v>354</v>
      </c>
      <c r="G170" s="108"/>
      <c r="H170" s="108"/>
      <c r="I170" s="111" t="s">
        <v>17</v>
      </c>
      <c r="J170" s="111"/>
      <c r="K170" s="247">
        <f>_xlfn.XLOOKUP($F170,'Standard HT Database'!$B$5:$B$172,'Standard HT Database'!C$5:C$172)</f>
        <v>2</v>
      </c>
      <c r="L170" s="108"/>
      <c r="M170" s="108"/>
      <c r="N170" s="108"/>
      <c r="O170" s="247">
        <f>_xlfn.XLOOKUP($F170,'Standard HT Database'!$B$5:$B$172,'Standard HT Database'!D$5:D$172)</f>
        <v>3</v>
      </c>
      <c r="P170" s="247">
        <f>_xlfn.XLOOKUP($F170,'Standard HT Database'!$B$5:$B$172,'Standard HT Database'!E$5:E$172)</f>
        <v>5</v>
      </c>
      <c r="Q170" s="241">
        <f>_xlfn.XLOOKUP($F170,'Standard HT Database'!$B$5:$B$172,'Standard HT Database'!O$5:O$172)</f>
        <v>1172</v>
      </c>
      <c r="R170" s="178">
        <f>_xlfn.XLOOKUP($F170,'Standard HT Database'!$B$5:$B$172,'Standard HT Database'!N$5:N$172)</f>
        <v>108.87</v>
      </c>
      <c r="S170" s="243">
        <f>_xlfn.XLOOKUP($F170,'Standard HT Database'!$B$5:$B$172,'Standard HT Database'!M$5:M$172)</f>
        <v>1188.3900000000001</v>
      </c>
      <c r="T170" s="180">
        <f>_xlfn.XLOOKUP($F170,'Standard HT Database'!$B$5:$B$172,'Standard HT Database'!L$5:L$172)</f>
        <v>110.4</v>
      </c>
      <c r="U170" s="108"/>
      <c r="V170" s="108"/>
      <c r="W170" s="247">
        <v>0</v>
      </c>
      <c r="X170" s="247">
        <v>2</v>
      </c>
      <c r="Y170" s="108"/>
      <c r="Z170" s="108"/>
      <c r="AA170" s="108"/>
      <c r="AB170" s="108"/>
      <c r="AC170" s="108"/>
      <c r="AD170" s="108"/>
      <c r="AE170" s="108"/>
      <c r="AF170" s="108"/>
      <c r="AG170" s="108"/>
      <c r="AH170" s="108"/>
      <c r="AI170" s="108"/>
      <c r="AJ170" s="108"/>
      <c r="AK170" s="108"/>
      <c r="AL170" s="108"/>
      <c r="AM170" s="108"/>
      <c r="AN170" s="108"/>
      <c r="AO170" s="108"/>
      <c r="AP170" s="108"/>
      <c r="AQ170" s="111"/>
      <c r="AR170" s="108"/>
      <c r="AS170" s="108"/>
      <c r="AT170" s="111"/>
      <c r="AU170" s="108"/>
      <c r="AV170" s="108"/>
      <c r="AW170" s="108"/>
      <c r="AX170" s="108"/>
      <c r="AY170" s="108"/>
      <c r="AZ170" s="108"/>
      <c r="BA170" s="108"/>
      <c r="BB170" s="108"/>
      <c r="BC170" s="108"/>
      <c r="BD170" s="108"/>
      <c r="BE170" s="108"/>
      <c r="BF170" s="108"/>
      <c r="BG170" s="108"/>
      <c r="BH170" s="108"/>
      <c r="BI170" s="108"/>
      <c r="BJ170" s="108"/>
      <c r="BK170" s="108"/>
      <c r="BL170" s="108"/>
      <c r="BM170" s="108"/>
      <c r="BN170" s="108"/>
      <c r="BO170" s="108"/>
      <c r="BP170" s="108"/>
      <c r="BQ170" s="108"/>
      <c r="BR170" s="6" t="s">
        <v>663</v>
      </c>
      <c r="BS170" s="251" t="s">
        <v>664</v>
      </c>
    </row>
    <row r="171" spans="1:71" x14ac:dyDescent="0.2">
      <c r="A171" s="110" t="s">
        <v>201</v>
      </c>
      <c r="B171" s="110" t="s">
        <v>657</v>
      </c>
      <c r="C171" s="108"/>
      <c r="D171" s="108"/>
      <c r="E171" s="111" t="s">
        <v>14</v>
      </c>
      <c r="F171" s="245">
        <v>364</v>
      </c>
      <c r="G171" s="108"/>
      <c r="H171" s="108"/>
      <c r="I171" s="111" t="s">
        <v>17</v>
      </c>
      <c r="J171" s="111"/>
      <c r="K171" s="247">
        <f>_xlfn.XLOOKUP($F171,'Standard HT Database'!$B$5:$B$172,'Standard HT Database'!C$5:C$172)</f>
        <v>2</v>
      </c>
      <c r="L171" s="108"/>
      <c r="M171" s="108"/>
      <c r="N171" s="108"/>
      <c r="O171" s="247">
        <f>_xlfn.XLOOKUP($F171,'Standard HT Database'!$B$5:$B$172,'Standard HT Database'!D$5:D$172)</f>
        <v>3</v>
      </c>
      <c r="P171" s="247">
        <f>_xlfn.XLOOKUP($F171,'Standard HT Database'!$B$5:$B$172,'Standard HT Database'!E$5:E$172)</f>
        <v>6</v>
      </c>
      <c r="Q171" s="241">
        <f>_xlfn.XLOOKUP($F171,'Standard HT Database'!$B$5:$B$172,'Standard HT Database'!O$5:O$172)</f>
        <v>1184</v>
      </c>
      <c r="R171" s="178">
        <f>_xlfn.XLOOKUP($F171,'Standard HT Database'!$B$5:$B$172,'Standard HT Database'!N$5:N$172)</f>
        <v>109.99</v>
      </c>
      <c r="S171" s="243">
        <f>_xlfn.XLOOKUP($F171,'Standard HT Database'!$B$5:$B$172,'Standard HT Database'!M$5:M$172)</f>
        <v>1200.51</v>
      </c>
      <c r="T171" s="180">
        <f>_xlfn.XLOOKUP($F171,'Standard HT Database'!$B$5:$B$172,'Standard HT Database'!L$5:L$172)</f>
        <v>111.53</v>
      </c>
      <c r="U171" s="108"/>
      <c r="V171" s="108"/>
      <c r="W171" s="247">
        <v>1</v>
      </c>
      <c r="X171" s="247">
        <v>2</v>
      </c>
      <c r="Y171" s="108"/>
      <c r="Z171" s="108"/>
      <c r="AA171" s="108"/>
      <c r="AB171" s="108"/>
      <c r="AC171" s="108"/>
      <c r="AD171" s="108"/>
      <c r="AE171" s="108"/>
      <c r="AF171" s="108"/>
      <c r="AG171" s="108"/>
      <c r="AH171" s="108"/>
      <c r="AI171" s="108"/>
      <c r="AJ171" s="108"/>
      <c r="AK171" s="108"/>
      <c r="AL171" s="108"/>
      <c r="AM171" s="108"/>
      <c r="AN171" s="108"/>
      <c r="AO171" s="108"/>
      <c r="AP171" s="108"/>
      <c r="AQ171" s="111"/>
      <c r="AR171" s="108"/>
      <c r="AS171" s="108"/>
      <c r="AT171" s="111"/>
      <c r="AU171" s="108"/>
      <c r="AV171" s="108"/>
      <c r="AW171" s="108"/>
      <c r="AX171" s="108"/>
      <c r="AY171" s="108"/>
      <c r="AZ171" s="108"/>
      <c r="BA171" s="108"/>
      <c r="BB171" s="108"/>
      <c r="BC171" s="108"/>
      <c r="BD171" s="108"/>
      <c r="BE171" s="108"/>
      <c r="BF171" s="108"/>
      <c r="BG171" s="108"/>
      <c r="BH171" s="108"/>
      <c r="BI171" s="108"/>
      <c r="BJ171" s="108"/>
      <c r="BK171" s="108"/>
      <c r="BL171" s="108"/>
      <c r="BM171" s="108"/>
      <c r="BN171" s="108"/>
      <c r="BO171" s="108"/>
      <c r="BP171" s="108"/>
      <c r="BQ171" s="108"/>
      <c r="BR171" s="6" t="s">
        <v>663</v>
      </c>
      <c r="BS171" s="251" t="s">
        <v>664</v>
      </c>
    </row>
    <row r="172" spans="1:71" x14ac:dyDescent="0.2">
      <c r="A172" s="110" t="s">
        <v>202</v>
      </c>
      <c r="B172" s="110" t="s">
        <v>657</v>
      </c>
      <c r="C172" s="108"/>
      <c r="D172" s="108"/>
      <c r="E172" s="111" t="s">
        <v>14</v>
      </c>
      <c r="F172" s="245">
        <v>473</v>
      </c>
      <c r="G172" s="108"/>
      <c r="H172" s="108"/>
      <c r="I172" s="111" t="s">
        <v>17</v>
      </c>
      <c r="J172" s="111"/>
      <c r="K172" s="247">
        <f>_xlfn.XLOOKUP($F172,'Standard HT Database'!$B$5:$B$172,'Standard HT Database'!C$5:C$172)</f>
        <v>2</v>
      </c>
      <c r="L172" s="108"/>
      <c r="M172" s="108"/>
      <c r="N172" s="108"/>
      <c r="O172" s="247">
        <f>_xlfn.XLOOKUP($F172,'Standard HT Database'!$B$5:$B$172,'Standard HT Database'!D$5:D$172)</f>
        <v>4</v>
      </c>
      <c r="P172" s="247">
        <f>_xlfn.XLOOKUP($F172,'Standard HT Database'!$B$5:$B$172,'Standard HT Database'!E$5:E$172)</f>
        <v>7</v>
      </c>
      <c r="Q172" s="241">
        <f>_xlfn.XLOOKUP($F172,'Standard HT Database'!$B$5:$B$172,'Standard HT Database'!O$5:O$172)</f>
        <v>1284</v>
      </c>
      <c r="R172" s="178">
        <f>_xlfn.XLOOKUP($F172,'Standard HT Database'!$B$5:$B$172,'Standard HT Database'!N$5:N$172)</f>
        <v>119.24</v>
      </c>
      <c r="S172" s="243">
        <f>_xlfn.XLOOKUP($F172,'Standard HT Database'!$B$5:$B$172,'Standard HT Database'!M$5:M$172)</f>
        <v>1301.9000000000001</v>
      </c>
      <c r="T172" s="180">
        <f>_xlfn.XLOOKUP($F172,'Standard HT Database'!$B$5:$B$172,'Standard HT Database'!L$5:L$172)</f>
        <v>120.95</v>
      </c>
      <c r="U172" s="108"/>
      <c r="V172" s="108"/>
      <c r="W172" s="247">
        <v>1</v>
      </c>
      <c r="X172" s="247">
        <v>2</v>
      </c>
      <c r="Y172" s="108"/>
      <c r="Z172" s="108"/>
      <c r="AA172" s="108"/>
      <c r="AB172" s="108"/>
      <c r="AC172" s="108"/>
      <c r="AD172" s="108"/>
      <c r="AE172" s="108"/>
      <c r="AF172" s="108"/>
      <c r="AG172" s="108"/>
      <c r="AH172" s="108"/>
      <c r="AI172" s="108"/>
      <c r="AJ172" s="108"/>
      <c r="AK172" s="108"/>
      <c r="AL172" s="108"/>
      <c r="AM172" s="108"/>
      <c r="AN172" s="108"/>
      <c r="AO172" s="108"/>
      <c r="AP172" s="108"/>
      <c r="AQ172" s="111"/>
      <c r="AR172" s="108"/>
      <c r="AS172" s="108"/>
      <c r="AT172" s="111"/>
      <c r="AU172" s="108"/>
      <c r="AV172" s="108"/>
      <c r="AW172" s="108"/>
      <c r="AX172" s="108"/>
      <c r="AY172" s="108"/>
      <c r="AZ172" s="108"/>
      <c r="BA172" s="108"/>
      <c r="BB172" s="108"/>
      <c r="BC172" s="108"/>
      <c r="BD172" s="108"/>
      <c r="BE172" s="108"/>
      <c r="BF172" s="108"/>
      <c r="BG172" s="108"/>
      <c r="BH172" s="108"/>
      <c r="BI172" s="108"/>
      <c r="BJ172" s="108"/>
      <c r="BK172" s="108"/>
      <c r="BL172" s="108"/>
      <c r="BM172" s="108"/>
      <c r="BN172" s="108"/>
      <c r="BO172" s="108"/>
      <c r="BP172" s="108"/>
      <c r="BQ172" s="108"/>
      <c r="BR172" s="6" t="s">
        <v>663</v>
      </c>
      <c r="BS172" s="251" t="s">
        <v>664</v>
      </c>
    </row>
    <row r="173" spans="1:71" x14ac:dyDescent="0.2">
      <c r="A173" s="110" t="s">
        <v>203</v>
      </c>
      <c r="B173" s="110" t="s">
        <v>657</v>
      </c>
      <c r="C173" s="108"/>
      <c r="D173" s="108"/>
      <c r="E173" s="111" t="s">
        <v>14</v>
      </c>
      <c r="F173" s="245">
        <v>364</v>
      </c>
      <c r="G173" s="108"/>
      <c r="H173" s="108"/>
      <c r="I173" s="111" t="s">
        <v>659</v>
      </c>
      <c r="J173" s="111"/>
      <c r="K173" s="247">
        <f>_xlfn.XLOOKUP($F173,'Standard HT Database'!$B$5:$B$172,'Standard HT Database'!C$5:C$172)</f>
        <v>2</v>
      </c>
      <c r="L173" s="108"/>
      <c r="M173" s="108"/>
      <c r="N173" s="108"/>
      <c r="O173" s="247">
        <f>_xlfn.XLOOKUP($F173,'Standard HT Database'!$B$5:$B$172,'Standard HT Database'!D$5:D$172)</f>
        <v>3</v>
      </c>
      <c r="P173" s="247">
        <f>_xlfn.XLOOKUP($F173,'Standard HT Database'!$B$5:$B$172,'Standard HT Database'!E$5:E$172)</f>
        <v>6</v>
      </c>
      <c r="Q173" s="241">
        <f>_xlfn.XLOOKUP($F173,'Standard HT Database'!$B$5:$B$172,'Standard HT Database'!O$5:O$172)</f>
        <v>1184</v>
      </c>
      <c r="R173" s="178">
        <f>_xlfn.XLOOKUP($F173,'Standard HT Database'!$B$5:$B$172,'Standard HT Database'!N$5:N$172)</f>
        <v>109.99</v>
      </c>
      <c r="S173" s="243">
        <f>_xlfn.XLOOKUP($F173,'Standard HT Database'!$B$5:$B$172,'Standard HT Database'!M$5:M$172)</f>
        <v>1200.51</v>
      </c>
      <c r="T173" s="180">
        <f>_xlfn.XLOOKUP($F173,'Standard HT Database'!$B$5:$B$172,'Standard HT Database'!L$5:L$172)</f>
        <v>111.53</v>
      </c>
      <c r="U173" s="108"/>
      <c r="V173" s="108"/>
      <c r="W173" s="247">
        <v>1</v>
      </c>
      <c r="X173" s="247">
        <v>1</v>
      </c>
      <c r="Y173" s="108"/>
      <c r="Z173" s="108"/>
      <c r="AA173" s="108"/>
      <c r="AB173" s="108"/>
      <c r="AC173" s="108"/>
      <c r="AD173" s="108"/>
      <c r="AE173" s="108"/>
      <c r="AF173" s="108"/>
      <c r="AG173" s="108"/>
      <c r="AH173" s="108"/>
      <c r="AI173" s="108"/>
      <c r="AJ173" s="108"/>
      <c r="AK173" s="108"/>
      <c r="AL173" s="108"/>
      <c r="AM173" s="108"/>
      <c r="AN173" s="108"/>
      <c r="AO173" s="108"/>
      <c r="AP173" s="108"/>
      <c r="AQ173" s="111"/>
      <c r="AR173" s="108"/>
      <c r="AS173" s="108"/>
      <c r="AT173" s="111"/>
      <c r="AU173" s="108"/>
      <c r="AV173" s="108"/>
      <c r="AW173" s="108"/>
      <c r="AX173" s="108"/>
      <c r="AY173" s="108"/>
      <c r="AZ173" s="108"/>
      <c r="BA173" s="108"/>
      <c r="BB173" s="108"/>
      <c r="BC173" s="108"/>
      <c r="BD173" s="108"/>
      <c r="BE173" s="108"/>
      <c r="BF173" s="108"/>
      <c r="BG173" s="108"/>
      <c r="BH173" s="108"/>
      <c r="BI173" s="108"/>
      <c r="BJ173" s="108"/>
      <c r="BK173" s="108"/>
      <c r="BL173" s="108"/>
      <c r="BM173" s="108"/>
      <c r="BN173" s="108"/>
      <c r="BO173" s="108"/>
      <c r="BP173" s="108"/>
      <c r="BQ173" s="108"/>
      <c r="BR173" s="6" t="s">
        <v>663</v>
      </c>
      <c r="BS173" s="251" t="s">
        <v>664</v>
      </c>
    </row>
    <row r="174" spans="1:71" x14ac:dyDescent="0.2">
      <c r="A174" s="110" t="s">
        <v>204</v>
      </c>
      <c r="B174" s="110" t="s">
        <v>657</v>
      </c>
      <c r="C174" s="108"/>
      <c r="D174" s="108"/>
      <c r="E174" s="111" t="s">
        <v>14</v>
      </c>
      <c r="F174" s="245">
        <v>364</v>
      </c>
      <c r="G174" s="108"/>
      <c r="H174" s="108"/>
      <c r="I174" s="111" t="s">
        <v>659</v>
      </c>
      <c r="J174" s="111"/>
      <c r="K174" s="247">
        <f>_xlfn.XLOOKUP($F174,'Standard HT Database'!$B$5:$B$172,'Standard HT Database'!C$5:C$172)</f>
        <v>2</v>
      </c>
      <c r="L174" s="108"/>
      <c r="M174" s="108"/>
      <c r="N174" s="108"/>
      <c r="O174" s="247">
        <f>_xlfn.XLOOKUP($F174,'Standard HT Database'!$B$5:$B$172,'Standard HT Database'!D$5:D$172)</f>
        <v>3</v>
      </c>
      <c r="P174" s="247">
        <f>_xlfn.XLOOKUP($F174,'Standard HT Database'!$B$5:$B$172,'Standard HT Database'!E$5:E$172)</f>
        <v>6</v>
      </c>
      <c r="Q174" s="241">
        <f>_xlfn.XLOOKUP($F174,'Standard HT Database'!$B$5:$B$172,'Standard HT Database'!O$5:O$172)</f>
        <v>1184</v>
      </c>
      <c r="R174" s="178">
        <f>_xlfn.XLOOKUP($F174,'Standard HT Database'!$B$5:$B$172,'Standard HT Database'!N$5:N$172)</f>
        <v>109.99</v>
      </c>
      <c r="S174" s="243">
        <f>_xlfn.XLOOKUP($F174,'Standard HT Database'!$B$5:$B$172,'Standard HT Database'!M$5:M$172)</f>
        <v>1200.51</v>
      </c>
      <c r="T174" s="180">
        <f>_xlfn.XLOOKUP($F174,'Standard HT Database'!$B$5:$B$172,'Standard HT Database'!L$5:L$172)</f>
        <v>111.53</v>
      </c>
      <c r="U174" s="108"/>
      <c r="V174" s="108"/>
      <c r="W174" s="247">
        <v>1</v>
      </c>
      <c r="X174" s="247">
        <v>1</v>
      </c>
      <c r="Y174" s="108"/>
      <c r="Z174" s="108"/>
      <c r="AA174" s="108"/>
      <c r="AB174" s="108"/>
      <c r="AC174" s="108"/>
      <c r="AD174" s="108"/>
      <c r="AE174" s="108"/>
      <c r="AF174" s="108"/>
      <c r="AG174" s="108"/>
      <c r="AH174" s="108"/>
      <c r="AI174" s="108"/>
      <c r="AJ174" s="108"/>
      <c r="AK174" s="108"/>
      <c r="AL174" s="108"/>
      <c r="AM174" s="108"/>
      <c r="AN174" s="108"/>
      <c r="AO174" s="108"/>
      <c r="AP174" s="108"/>
      <c r="AQ174" s="111"/>
      <c r="AR174" s="108"/>
      <c r="AS174" s="108"/>
      <c r="AT174" s="111"/>
      <c r="AU174" s="108"/>
      <c r="AV174" s="108"/>
      <c r="AW174" s="108"/>
      <c r="AX174" s="108"/>
      <c r="AY174" s="108"/>
      <c r="AZ174" s="108"/>
      <c r="BA174" s="108"/>
      <c r="BB174" s="108"/>
      <c r="BC174" s="108"/>
      <c r="BD174" s="108"/>
      <c r="BE174" s="108"/>
      <c r="BF174" s="108"/>
      <c r="BG174" s="108"/>
      <c r="BH174" s="108"/>
      <c r="BI174" s="108"/>
      <c r="BJ174" s="108"/>
      <c r="BK174" s="108"/>
      <c r="BL174" s="108"/>
      <c r="BM174" s="108"/>
      <c r="BN174" s="108"/>
      <c r="BO174" s="108"/>
      <c r="BP174" s="108"/>
      <c r="BQ174" s="108"/>
      <c r="BR174" s="6" t="s">
        <v>663</v>
      </c>
      <c r="BS174" s="251" t="s">
        <v>664</v>
      </c>
    </row>
    <row r="175" spans="1:71" x14ac:dyDescent="0.2">
      <c r="A175" s="110" t="s">
        <v>205</v>
      </c>
      <c r="B175" s="110" t="s">
        <v>657</v>
      </c>
      <c r="C175" s="108"/>
      <c r="D175" s="108"/>
      <c r="E175" s="111" t="s">
        <v>14</v>
      </c>
      <c r="F175" s="245">
        <v>473</v>
      </c>
      <c r="G175" s="108"/>
      <c r="H175" s="108"/>
      <c r="I175" s="111" t="s">
        <v>17</v>
      </c>
      <c r="J175" s="111"/>
      <c r="K175" s="247">
        <f>_xlfn.XLOOKUP($F175,'Standard HT Database'!$B$5:$B$172,'Standard HT Database'!C$5:C$172)</f>
        <v>2</v>
      </c>
      <c r="L175" s="108"/>
      <c r="M175" s="108"/>
      <c r="N175" s="108"/>
      <c r="O175" s="247">
        <f>_xlfn.XLOOKUP($F175,'Standard HT Database'!$B$5:$B$172,'Standard HT Database'!D$5:D$172)</f>
        <v>4</v>
      </c>
      <c r="P175" s="247">
        <f>_xlfn.XLOOKUP($F175,'Standard HT Database'!$B$5:$B$172,'Standard HT Database'!E$5:E$172)</f>
        <v>7</v>
      </c>
      <c r="Q175" s="241">
        <f>_xlfn.XLOOKUP($F175,'Standard HT Database'!$B$5:$B$172,'Standard HT Database'!O$5:O$172)</f>
        <v>1284</v>
      </c>
      <c r="R175" s="178">
        <f>_xlfn.XLOOKUP($F175,'Standard HT Database'!$B$5:$B$172,'Standard HT Database'!N$5:N$172)</f>
        <v>119.24</v>
      </c>
      <c r="S175" s="243">
        <f>_xlfn.XLOOKUP($F175,'Standard HT Database'!$B$5:$B$172,'Standard HT Database'!M$5:M$172)</f>
        <v>1301.9000000000001</v>
      </c>
      <c r="T175" s="180">
        <f>_xlfn.XLOOKUP($F175,'Standard HT Database'!$B$5:$B$172,'Standard HT Database'!L$5:L$172)</f>
        <v>120.95</v>
      </c>
      <c r="U175" s="108"/>
      <c r="V175" s="108"/>
      <c r="W175" s="247">
        <v>1</v>
      </c>
      <c r="X175" s="247">
        <v>2</v>
      </c>
      <c r="Y175" s="108"/>
      <c r="Z175" s="108"/>
      <c r="AA175" s="108"/>
      <c r="AB175" s="108"/>
      <c r="AC175" s="108"/>
      <c r="AD175" s="108"/>
      <c r="AE175" s="108"/>
      <c r="AF175" s="108"/>
      <c r="AG175" s="108"/>
      <c r="AH175" s="108"/>
      <c r="AI175" s="108"/>
      <c r="AJ175" s="108"/>
      <c r="AK175" s="108"/>
      <c r="AL175" s="108"/>
      <c r="AM175" s="108"/>
      <c r="AN175" s="108"/>
      <c r="AO175" s="108"/>
      <c r="AP175" s="108"/>
      <c r="AQ175" s="111"/>
      <c r="AR175" s="108"/>
      <c r="AS175" s="108"/>
      <c r="AT175" s="111"/>
      <c r="AU175" s="108"/>
      <c r="AV175" s="108"/>
      <c r="AW175" s="108"/>
      <c r="AX175" s="108"/>
      <c r="AY175" s="108"/>
      <c r="AZ175" s="108"/>
      <c r="BA175" s="108"/>
      <c r="BB175" s="108"/>
      <c r="BC175" s="108"/>
      <c r="BD175" s="108"/>
      <c r="BE175" s="108"/>
      <c r="BF175" s="108"/>
      <c r="BG175" s="108"/>
      <c r="BH175" s="108"/>
      <c r="BI175" s="108"/>
      <c r="BJ175" s="108"/>
      <c r="BK175" s="108"/>
      <c r="BL175" s="108"/>
      <c r="BM175" s="108"/>
      <c r="BN175" s="108"/>
      <c r="BO175" s="108"/>
      <c r="BP175" s="108"/>
      <c r="BQ175" s="108"/>
      <c r="BR175" s="6" t="s">
        <v>663</v>
      </c>
      <c r="BS175" s="251" t="s">
        <v>664</v>
      </c>
    </row>
    <row r="176" spans="1:71" x14ac:dyDescent="0.2">
      <c r="A176" s="110" t="s">
        <v>206</v>
      </c>
      <c r="B176" s="110" t="s">
        <v>657</v>
      </c>
      <c r="C176" s="108"/>
      <c r="D176" s="108"/>
      <c r="E176" s="111" t="s">
        <v>14</v>
      </c>
      <c r="F176" s="245">
        <v>473</v>
      </c>
      <c r="G176" s="108"/>
      <c r="H176" s="108"/>
      <c r="I176" s="111" t="s">
        <v>17</v>
      </c>
      <c r="J176" s="111"/>
      <c r="K176" s="247">
        <f>_xlfn.XLOOKUP($F176,'Standard HT Database'!$B$5:$B$172,'Standard HT Database'!C$5:C$172)</f>
        <v>2</v>
      </c>
      <c r="L176" s="108"/>
      <c r="M176" s="108"/>
      <c r="N176" s="108"/>
      <c r="O176" s="247">
        <f>_xlfn.XLOOKUP($F176,'Standard HT Database'!$B$5:$B$172,'Standard HT Database'!D$5:D$172)</f>
        <v>4</v>
      </c>
      <c r="P176" s="247">
        <f>_xlfn.XLOOKUP($F176,'Standard HT Database'!$B$5:$B$172,'Standard HT Database'!E$5:E$172)</f>
        <v>7</v>
      </c>
      <c r="Q176" s="241">
        <f>_xlfn.XLOOKUP($F176,'Standard HT Database'!$B$5:$B$172,'Standard HT Database'!O$5:O$172)</f>
        <v>1284</v>
      </c>
      <c r="R176" s="178">
        <f>_xlfn.XLOOKUP($F176,'Standard HT Database'!$B$5:$B$172,'Standard HT Database'!N$5:N$172)</f>
        <v>119.24</v>
      </c>
      <c r="S176" s="243">
        <f>_xlfn.XLOOKUP($F176,'Standard HT Database'!$B$5:$B$172,'Standard HT Database'!M$5:M$172)</f>
        <v>1301.9000000000001</v>
      </c>
      <c r="T176" s="180">
        <f>_xlfn.XLOOKUP($F176,'Standard HT Database'!$B$5:$B$172,'Standard HT Database'!L$5:L$172)</f>
        <v>120.95</v>
      </c>
      <c r="U176" s="108"/>
      <c r="V176" s="108"/>
      <c r="W176" s="247">
        <v>1</v>
      </c>
      <c r="X176" s="247">
        <v>2</v>
      </c>
      <c r="Y176" s="108"/>
      <c r="Z176" s="108"/>
      <c r="AA176" s="108"/>
      <c r="AB176" s="108"/>
      <c r="AC176" s="108"/>
      <c r="AD176" s="108"/>
      <c r="AE176" s="108"/>
      <c r="AF176" s="108"/>
      <c r="AG176" s="108"/>
      <c r="AH176" s="108"/>
      <c r="AI176" s="108"/>
      <c r="AJ176" s="108"/>
      <c r="AK176" s="108"/>
      <c r="AL176" s="108"/>
      <c r="AM176" s="108"/>
      <c r="AN176" s="108"/>
      <c r="AO176" s="108"/>
      <c r="AP176" s="108"/>
      <c r="AQ176" s="111"/>
      <c r="AR176" s="108"/>
      <c r="AS176" s="108"/>
      <c r="AT176" s="111"/>
      <c r="AU176" s="108"/>
      <c r="AV176" s="108"/>
      <c r="AW176" s="108"/>
      <c r="AX176" s="108"/>
      <c r="AY176" s="108"/>
      <c r="AZ176" s="108"/>
      <c r="BA176" s="108"/>
      <c r="BB176" s="108"/>
      <c r="BC176" s="108"/>
      <c r="BD176" s="108"/>
      <c r="BE176" s="108"/>
      <c r="BF176" s="108"/>
      <c r="BG176" s="108"/>
      <c r="BH176" s="108"/>
      <c r="BI176" s="108"/>
      <c r="BJ176" s="108"/>
      <c r="BK176" s="108"/>
      <c r="BL176" s="108"/>
      <c r="BM176" s="108"/>
      <c r="BN176" s="108"/>
      <c r="BO176" s="108"/>
      <c r="BP176" s="108"/>
      <c r="BQ176" s="108"/>
      <c r="BR176" s="6" t="s">
        <v>663</v>
      </c>
      <c r="BS176" s="251" t="s">
        <v>664</v>
      </c>
    </row>
    <row r="177" spans="1:71" x14ac:dyDescent="0.2">
      <c r="A177" s="110" t="s">
        <v>207</v>
      </c>
      <c r="B177" s="110" t="s">
        <v>657</v>
      </c>
      <c r="C177" s="108"/>
      <c r="D177" s="108"/>
      <c r="E177" s="111" t="s">
        <v>14</v>
      </c>
      <c r="F177" s="245">
        <v>473</v>
      </c>
      <c r="G177" s="108"/>
      <c r="H177" s="108"/>
      <c r="I177" s="111" t="s">
        <v>17</v>
      </c>
      <c r="J177" s="111"/>
      <c r="K177" s="247">
        <f>_xlfn.XLOOKUP($F177,'Standard HT Database'!$B$5:$B$172,'Standard HT Database'!C$5:C$172)</f>
        <v>2</v>
      </c>
      <c r="L177" s="108"/>
      <c r="M177" s="108"/>
      <c r="N177" s="108"/>
      <c r="O177" s="247">
        <f>_xlfn.XLOOKUP($F177,'Standard HT Database'!$B$5:$B$172,'Standard HT Database'!D$5:D$172)</f>
        <v>4</v>
      </c>
      <c r="P177" s="247">
        <f>_xlfn.XLOOKUP($F177,'Standard HT Database'!$B$5:$B$172,'Standard HT Database'!E$5:E$172)</f>
        <v>7</v>
      </c>
      <c r="Q177" s="241">
        <f>_xlfn.XLOOKUP($F177,'Standard HT Database'!$B$5:$B$172,'Standard HT Database'!O$5:O$172)</f>
        <v>1284</v>
      </c>
      <c r="R177" s="178">
        <f>_xlfn.XLOOKUP($F177,'Standard HT Database'!$B$5:$B$172,'Standard HT Database'!N$5:N$172)</f>
        <v>119.24</v>
      </c>
      <c r="S177" s="243">
        <f>_xlfn.XLOOKUP($F177,'Standard HT Database'!$B$5:$B$172,'Standard HT Database'!M$5:M$172)</f>
        <v>1301.9000000000001</v>
      </c>
      <c r="T177" s="180">
        <f>_xlfn.XLOOKUP($F177,'Standard HT Database'!$B$5:$B$172,'Standard HT Database'!L$5:L$172)</f>
        <v>120.95</v>
      </c>
      <c r="U177" s="108"/>
      <c r="V177" s="108"/>
      <c r="W177" s="247">
        <v>1</v>
      </c>
      <c r="X177" s="247">
        <v>2</v>
      </c>
      <c r="Y177" s="108"/>
      <c r="Z177" s="108"/>
      <c r="AA177" s="108"/>
      <c r="AB177" s="108"/>
      <c r="AC177" s="108"/>
      <c r="AD177" s="108"/>
      <c r="AE177" s="108"/>
      <c r="AF177" s="108"/>
      <c r="AG177" s="108"/>
      <c r="AH177" s="108"/>
      <c r="AI177" s="108"/>
      <c r="AJ177" s="108"/>
      <c r="AK177" s="108"/>
      <c r="AL177" s="108"/>
      <c r="AM177" s="108"/>
      <c r="AN177" s="108"/>
      <c r="AO177" s="108"/>
      <c r="AP177" s="108"/>
      <c r="AQ177" s="111"/>
      <c r="AR177" s="108"/>
      <c r="AS177" s="108"/>
      <c r="AT177" s="111"/>
      <c r="AU177" s="108"/>
      <c r="AV177" s="108"/>
      <c r="AW177" s="108"/>
      <c r="AX177" s="108"/>
      <c r="AY177" s="108"/>
      <c r="AZ177" s="108"/>
      <c r="BA177" s="108"/>
      <c r="BB177" s="108"/>
      <c r="BC177" s="108"/>
      <c r="BD177" s="108"/>
      <c r="BE177" s="108"/>
      <c r="BF177" s="108"/>
      <c r="BG177" s="108"/>
      <c r="BH177" s="108"/>
      <c r="BI177" s="108"/>
      <c r="BJ177" s="108"/>
      <c r="BK177" s="108"/>
      <c r="BL177" s="108"/>
      <c r="BM177" s="108"/>
      <c r="BN177" s="108"/>
      <c r="BO177" s="108"/>
      <c r="BP177" s="108"/>
      <c r="BQ177" s="108"/>
      <c r="BR177" s="6" t="s">
        <v>663</v>
      </c>
      <c r="BS177" s="251" t="s">
        <v>664</v>
      </c>
    </row>
    <row r="178" spans="1:71" x14ac:dyDescent="0.2">
      <c r="A178" s="110" t="s">
        <v>208</v>
      </c>
      <c r="B178" s="110" t="s">
        <v>657</v>
      </c>
      <c r="C178" s="108"/>
      <c r="D178" s="108"/>
      <c r="E178" s="111" t="s">
        <v>14</v>
      </c>
      <c r="F178" s="245">
        <v>473</v>
      </c>
      <c r="G178" s="108"/>
      <c r="H178" s="108"/>
      <c r="I178" s="111" t="s">
        <v>17</v>
      </c>
      <c r="J178" s="111"/>
      <c r="K178" s="247">
        <f>_xlfn.XLOOKUP($F178,'Standard HT Database'!$B$5:$B$172,'Standard HT Database'!C$5:C$172)</f>
        <v>2</v>
      </c>
      <c r="L178" s="108"/>
      <c r="M178" s="108"/>
      <c r="N178" s="108"/>
      <c r="O178" s="247">
        <f>_xlfn.XLOOKUP($F178,'Standard HT Database'!$B$5:$B$172,'Standard HT Database'!D$5:D$172)</f>
        <v>4</v>
      </c>
      <c r="P178" s="247">
        <f>_xlfn.XLOOKUP($F178,'Standard HT Database'!$B$5:$B$172,'Standard HT Database'!E$5:E$172)</f>
        <v>7</v>
      </c>
      <c r="Q178" s="241">
        <f>_xlfn.XLOOKUP($F178,'Standard HT Database'!$B$5:$B$172,'Standard HT Database'!O$5:O$172)</f>
        <v>1284</v>
      </c>
      <c r="R178" s="178">
        <f>_xlfn.XLOOKUP($F178,'Standard HT Database'!$B$5:$B$172,'Standard HT Database'!N$5:N$172)</f>
        <v>119.24</v>
      </c>
      <c r="S178" s="243">
        <f>_xlfn.XLOOKUP($F178,'Standard HT Database'!$B$5:$B$172,'Standard HT Database'!M$5:M$172)</f>
        <v>1301.9000000000001</v>
      </c>
      <c r="T178" s="180">
        <f>_xlfn.XLOOKUP($F178,'Standard HT Database'!$B$5:$B$172,'Standard HT Database'!L$5:L$172)</f>
        <v>120.95</v>
      </c>
      <c r="U178" s="108"/>
      <c r="V178" s="108"/>
      <c r="W178" s="247">
        <v>1</v>
      </c>
      <c r="X178" s="247">
        <v>2</v>
      </c>
      <c r="Y178" s="108"/>
      <c r="Z178" s="108"/>
      <c r="AA178" s="108"/>
      <c r="AB178" s="108"/>
      <c r="AC178" s="108"/>
      <c r="AD178" s="108"/>
      <c r="AE178" s="108"/>
      <c r="AF178" s="108"/>
      <c r="AG178" s="108"/>
      <c r="AH178" s="108"/>
      <c r="AI178" s="108"/>
      <c r="AJ178" s="108"/>
      <c r="AK178" s="108"/>
      <c r="AL178" s="108"/>
      <c r="AM178" s="108"/>
      <c r="AN178" s="108"/>
      <c r="AO178" s="108"/>
      <c r="AP178" s="108"/>
      <c r="AQ178" s="111"/>
      <c r="AR178" s="108"/>
      <c r="AS178" s="108"/>
      <c r="AT178" s="111"/>
      <c r="AU178" s="108"/>
      <c r="AV178" s="108"/>
      <c r="AW178" s="108"/>
      <c r="AX178" s="108"/>
      <c r="AY178" s="108"/>
      <c r="AZ178" s="108"/>
      <c r="BA178" s="108"/>
      <c r="BB178" s="108"/>
      <c r="BC178" s="108"/>
      <c r="BD178" s="108"/>
      <c r="BE178" s="108"/>
      <c r="BF178" s="108"/>
      <c r="BG178" s="108"/>
      <c r="BH178" s="108"/>
      <c r="BI178" s="108"/>
      <c r="BJ178" s="108"/>
      <c r="BK178" s="108"/>
      <c r="BL178" s="108"/>
      <c r="BM178" s="108"/>
      <c r="BN178" s="108"/>
      <c r="BO178" s="108"/>
      <c r="BP178" s="108"/>
      <c r="BQ178" s="108"/>
      <c r="BR178" s="6" t="s">
        <v>663</v>
      </c>
      <c r="BS178" s="251" t="s">
        <v>664</v>
      </c>
    </row>
    <row r="179" spans="1:71" x14ac:dyDescent="0.2">
      <c r="A179" s="110" t="s">
        <v>209</v>
      </c>
      <c r="B179" s="110" t="s">
        <v>657</v>
      </c>
      <c r="C179" s="108"/>
      <c r="D179" s="108"/>
      <c r="E179" s="111" t="s">
        <v>14</v>
      </c>
      <c r="F179" s="245">
        <v>474</v>
      </c>
      <c r="G179" s="108"/>
      <c r="H179" s="108"/>
      <c r="I179" s="111" t="s">
        <v>17</v>
      </c>
      <c r="J179" s="111"/>
      <c r="K179" s="247">
        <f>_xlfn.XLOOKUP($F179,'Standard HT Database'!$B$5:$B$172,'Standard HT Database'!C$5:C$172)</f>
        <v>2.5</v>
      </c>
      <c r="L179" s="108"/>
      <c r="M179" s="108"/>
      <c r="N179" s="108"/>
      <c r="O179" s="247">
        <f>_xlfn.XLOOKUP($F179,'Standard HT Database'!$B$5:$B$172,'Standard HT Database'!D$5:D$172)</f>
        <v>4</v>
      </c>
      <c r="P179" s="247">
        <f>_xlfn.XLOOKUP($F179,'Standard HT Database'!$B$5:$B$172,'Standard HT Database'!E$5:E$172)</f>
        <v>7</v>
      </c>
      <c r="Q179" s="241">
        <f>_xlfn.XLOOKUP($F179,'Standard HT Database'!$B$5:$B$172,'Standard HT Database'!O$5:O$172)</f>
        <v>1397</v>
      </c>
      <c r="R179" s="178">
        <f>_xlfn.XLOOKUP($F179,'Standard HT Database'!$B$5:$B$172,'Standard HT Database'!N$5:N$172)</f>
        <v>129.76</v>
      </c>
      <c r="S179" s="243">
        <f>_xlfn.XLOOKUP($F179,'Standard HT Database'!$B$5:$B$172,'Standard HT Database'!M$5:M$172)</f>
        <v>1417.06</v>
      </c>
      <c r="T179" s="180">
        <f>_xlfn.XLOOKUP($F179,'Standard HT Database'!$B$5:$B$172,'Standard HT Database'!L$5:L$172)</f>
        <v>131.65</v>
      </c>
      <c r="U179" s="108"/>
      <c r="V179" s="108"/>
      <c r="W179" s="247">
        <v>1</v>
      </c>
      <c r="X179" s="247">
        <v>2</v>
      </c>
      <c r="Y179" s="108"/>
      <c r="Z179" s="108"/>
      <c r="AA179" s="108"/>
      <c r="AB179" s="108"/>
      <c r="AC179" s="108"/>
      <c r="AD179" s="108"/>
      <c r="AE179" s="108"/>
      <c r="AF179" s="108"/>
      <c r="AG179" s="108"/>
      <c r="AH179" s="108"/>
      <c r="AI179" s="108"/>
      <c r="AJ179" s="108"/>
      <c r="AK179" s="108"/>
      <c r="AL179" s="108"/>
      <c r="AM179" s="108"/>
      <c r="AN179" s="108"/>
      <c r="AO179" s="108"/>
      <c r="AP179" s="108"/>
      <c r="AQ179" s="111"/>
      <c r="AR179" s="108"/>
      <c r="AS179" s="108"/>
      <c r="AT179" s="111"/>
      <c r="AU179" s="108"/>
      <c r="AV179" s="108"/>
      <c r="AW179" s="108"/>
      <c r="AX179" s="108"/>
      <c r="AY179" s="108"/>
      <c r="AZ179" s="108"/>
      <c r="BA179" s="108"/>
      <c r="BB179" s="108"/>
      <c r="BC179" s="108"/>
      <c r="BD179" s="108"/>
      <c r="BE179" s="108"/>
      <c r="BF179" s="108"/>
      <c r="BG179" s="108"/>
      <c r="BH179" s="108"/>
      <c r="BI179" s="108"/>
      <c r="BJ179" s="108"/>
      <c r="BK179" s="108"/>
      <c r="BL179" s="108"/>
      <c r="BM179" s="108"/>
      <c r="BN179" s="108"/>
      <c r="BO179" s="108"/>
      <c r="BP179" s="108"/>
      <c r="BQ179" s="108"/>
      <c r="BR179" s="6" t="s">
        <v>663</v>
      </c>
      <c r="BS179" s="251" t="s">
        <v>664</v>
      </c>
    </row>
    <row r="180" spans="1:71" x14ac:dyDescent="0.2">
      <c r="A180" s="110" t="s">
        <v>210</v>
      </c>
      <c r="B180" s="110" t="s">
        <v>657</v>
      </c>
      <c r="C180" s="108"/>
      <c r="D180" s="108"/>
      <c r="E180" s="111" t="s">
        <v>14</v>
      </c>
      <c r="F180" s="245">
        <v>474</v>
      </c>
      <c r="G180" s="108"/>
      <c r="H180" s="108"/>
      <c r="I180" s="111" t="s">
        <v>17</v>
      </c>
      <c r="J180" s="111"/>
      <c r="K180" s="247">
        <f>_xlfn.XLOOKUP($F180,'Standard HT Database'!$B$5:$B$172,'Standard HT Database'!C$5:C$172)</f>
        <v>2.5</v>
      </c>
      <c r="L180" s="108"/>
      <c r="M180" s="108"/>
      <c r="N180" s="108"/>
      <c r="O180" s="247">
        <f>_xlfn.XLOOKUP($F180,'Standard HT Database'!$B$5:$B$172,'Standard HT Database'!D$5:D$172)</f>
        <v>4</v>
      </c>
      <c r="P180" s="247">
        <f>_xlfn.XLOOKUP($F180,'Standard HT Database'!$B$5:$B$172,'Standard HT Database'!E$5:E$172)</f>
        <v>7</v>
      </c>
      <c r="Q180" s="241">
        <f>_xlfn.XLOOKUP($F180,'Standard HT Database'!$B$5:$B$172,'Standard HT Database'!O$5:O$172)</f>
        <v>1397</v>
      </c>
      <c r="R180" s="178">
        <f>_xlfn.XLOOKUP($F180,'Standard HT Database'!$B$5:$B$172,'Standard HT Database'!N$5:N$172)</f>
        <v>129.76</v>
      </c>
      <c r="S180" s="243">
        <f>_xlfn.XLOOKUP($F180,'Standard HT Database'!$B$5:$B$172,'Standard HT Database'!M$5:M$172)</f>
        <v>1417.06</v>
      </c>
      <c r="T180" s="180">
        <f>_xlfn.XLOOKUP($F180,'Standard HT Database'!$B$5:$B$172,'Standard HT Database'!L$5:L$172)</f>
        <v>131.65</v>
      </c>
      <c r="U180" s="108"/>
      <c r="V180" s="108"/>
      <c r="W180" s="247">
        <v>1</v>
      </c>
      <c r="X180" s="247">
        <v>2</v>
      </c>
      <c r="Y180" s="108"/>
      <c r="Z180" s="108"/>
      <c r="AA180" s="108"/>
      <c r="AB180" s="108"/>
      <c r="AC180" s="108"/>
      <c r="AD180" s="108"/>
      <c r="AE180" s="108"/>
      <c r="AF180" s="108"/>
      <c r="AG180" s="108"/>
      <c r="AH180" s="108"/>
      <c r="AI180" s="108"/>
      <c r="AJ180" s="108"/>
      <c r="AK180" s="108"/>
      <c r="AL180" s="108"/>
      <c r="AM180" s="108"/>
      <c r="AN180" s="108"/>
      <c r="AO180" s="108"/>
      <c r="AP180" s="108"/>
      <c r="AQ180" s="111"/>
      <c r="AR180" s="108"/>
      <c r="AS180" s="108"/>
      <c r="AT180" s="111"/>
      <c r="AU180" s="108"/>
      <c r="AV180" s="108"/>
      <c r="AW180" s="108"/>
      <c r="AX180" s="108"/>
      <c r="AY180" s="108"/>
      <c r="AZ180" s="108"/>
      <c r="BA180" s="108"/>
      <c r="BB180" s="108"/>
      <c r="BC180" s="108"/>
      <c r="BD180" s="108"/>
      <c r="BE180" s="108"/>
      <c r="BF180" s="108"/>
      <c r="BG180" s="108"/>
      <c r="BH180" s="108"/>
      <c r="BI180" s="108"/>
      <c r="BJ180" s="108"/>
      <c r="BK180" s="108"/>
      <c r="BL180" s="108"/>
      <c r="BM180" s="108"/>
      <c r="BN180" s="108"/>
      <c r="BO180" s="108"/>
      <c r="BP180" s="108"/>
      <c r="BQ180" s="108"/>
      <c r="BR180" s="6" t="s">
        <v>663</v>
      </c>
      <c r="BS180" s="251" t="s">
        <v>664</v>
      </c>
    </row>
    <row r="181" spans="1:71" x14ac:dyDescent="0.2">
      <c r="A181" s="110" t="s">
        <v>211</v>
      </c>
      <c r="B181" s="110" t="s">
        <v>657</v>
      </c>
      <c r="C181" s="108"/>
      <c r="D181" s="108"/>
      <c r="E181" s="111" t="s">
        <v>14</v>
      </c>
      <c r="F181" s="245">
        <v>464</v>
      </c>
      <c r="G181" s="108"/>
      <c r="H181" s="108"/>
      <c r="I181" s="111" t="s">
        <v>659</v>
      </c>
      <c r="J181" s="111"/>
      <c r="K181" s="247">
        <f>_xlfn.XLOOKUP($F181,'Standard HT Database'!$B$5:$B$172,'Standard HT Database'!C$5:C$172)</f>
        <v>2.5</v>
      </c>
      <c r="L181" s="108"/>
      <c r="M181" s="108"/>
      <c r="N181" s="108"/>
      <c r="O181" s="247">
        <f>_xlfn.XLOOKUP($F181,'Standard HT Database'!$B$5:$B$172,'Standard HT Database'!D$5:D$172)</f>
        <v>4</v>
      </c>
      <c r="P181" s="247">
        <f>_xlfn.XLOOKUP($F181,'Standard HT Database'!$B$5:$B$172,'Standard HT Database'!E$5:E$172)</f>
        <v>6</v>
      </c>
      <c r="Q181" s="241">
        <f>_xlfn.XLOOKUP($F181,'Standard HT Database'!$B$5:$B$172,'Standard HT Database'!O$5:O$172)</f>
        <v>1209</v>
      </c>
      <c r="R181" s="178">
        <f>_xlfn.XLOOKUP($F181,'Standard HT Database'!$B$5:$B$172,'Standard HT Database'!N$5:N$172)</f>
        <v>112.36</v>
      </c>
      <c r="S181" s="243">
        <f>_xlfn.XLOOKUP($F181,'Standard HT Database'!$B$5:$B$172,'Standard HT Database'!M$5:M$172)</f>
        <v>1226.05</v>
      </c>
      <c r="T181" s="180">
        <f>_xlfn.XLOOKUP($F181,'Standard HT Database'!$B$5:$B$172,'Standard HT Database'!L$5:L$172)</f>
        <v>113.9</v>
      </c>
      <c r="U181" s="108"/>
      <c r="V181" s="108"/>
      <c r="W181" s="247">
        <v>1</v>
      </c>
      <c r="X181" s="247">
        <v>2</v>
      </c>
      <c r="Y181" s="108"/>
      <c r="Z181" s="108"/>
      <c r="AA181" s="108"/>
      <c r="AB181" s="108"/>
      <c r="AC181" s="108"/>
      <c r="AD181" s="108"/>
      <c r="AE181" s="108"/>
      <c r="AF181" s="108"/>
      <c r="AG181" s="108"/>
      <c r="AH181" s="108"/>
      <c r="AI181" s="108"/>
      <c r="AJ181" s="108"/>
      <c r="AK181" s="108"/>
      <c r="AL181" s="108"/>
      <c r="AM181" s="108"/>
      <c r="AN181" s="108"/>
      <c r="AO181" s="108"/>
      <c r="AP181" s="108"/>
      <c r="AQ181" s="111"/>
      <c r="AR181" s="108"/>
      <c r="AS181" s="108"/>
      <c r="AT181" s="111"/>
      <c r="AU181" s="108"/>
      <c r="AV181" s="108"/>
      <c r="AW181" s="108"/>
      <c r="AX181" s="108"/>
      <c r="AY181" s="108"/>
      <c r="AZ181" s="108"/>
      <c r="BA181" s="108"/>
      <c r="BB181" s="108"/>
      <c r="BC181" s="108"/>
      <c r="BD181" s="108"/>
      <c r="BE181" s="108"/>
      <c r="BF181" s="108"/>
      <c r="BG181" s="108"/>
      <c r="BH181" s="108"/>
      <c r="BI181" s="108"/>
      <c r="BJ181" s="108"/>
      <c r="BK181" s="108"/>
      <c r="BL181" s="108"/>
      <c r="BM181" s="108"/>
      <c r="BN181" s="108"/>
      <c r="BO181" s="108"/>
      <c r="BP181" s="108"/>
      <c r="BQ181" s="108"/>
      <c r="BR181" s="6" t="s">
        <v>663</v>
      </c>
      <c r="BS181" s="251" t="s">
        <v>664</v>
      </c>
    </row>
    <row r="182" spans="1:71" x14ac:dyDescent="0.2">
      <c r="A182" s="110" t="s">
        <v>212</v>
      </c>
      <c r="B182" s="110" t="s">
        <v>657</v>
      </c>
      <c r="C182" s="108"/>
      <c r="D182" s="108"/>
      <c r="E182" s="111" t="s">
        <v>14</v>
      </c>
      <c r="F182" s="245">
        <v>464</v>
      </c>
      <c r="G182" s="108"/>
      <c r="H182" s="108"/>
      <c r="I182" s="111" t="s">
        <v>659</v>
      </c>
      <c r="J182" s="111"/>
      <c r="K182" s="247">
        <f>_xlfn.XLOOKUP($F182,'Standard HT Database'!$B$5:$B$172,'Standard HT Database'!C$5:C$172)</f>
        <v>2.5</v>
      </c>
      <c r="L182" s="108"/>
      <c r="M182" s="108"/>
      <c r="N182" s="108"/>
      <c r="O182" s="247">
        <f>_xlfn.XLOOKUP($F182,'Standard HT Database'!$B$5:$B$172,'Standard HT Database'!D$5:D$172)</f>
        <v>4</v>
      </c>
      <c r="P182" s="247">
        <f>_xlfn.XLOOKUP($F182,'Standard HT Database'!$B$5:$B$172,'Standard HT Database'!E$5:E$172)</f>
        <v>6</v>
      </c>
      <c r="Q182" s="241">
        <f>_xlfn.XLOOKUP($F182,'Standard HT Database'!$B$5:$B$172,'Standard HT Database'!O$5:O$172)</f>
        <v>1209</v>
      </c>
      <c r="R182" s="178">
        <f>_xlfn.XLOOKUP($F182,'Standard HT Database'!$B$5:$B$172,'Standard HT Database'!N$5:N$172)</f>
        <v>112.36</v>
      </c>
      <c r="S182" s="243">
        <f>_xlfn.XLOOKUP($F182,'Standard HT Database'!$B$5:$B$172,'Standard HT Database'!M$5:M$172)</f>
        <v>1226.05</v>
      </c>
      <c r="T182" s="180">
        <f>_xlfn.XLOOKUP($F182,'Standard HT Database'!$B$5:$B$172,'Standard HT Database'!L$5:L$172)</f>
        <v>113.9</v>
      </c>
      <c r="U182" s="108"/>
      <c r="V182" s="108"/>
      <c r="W182" s="247">
        <v>1</v>
      </c>
      <c r="X182" s="247">
        <v>2</v>
      </c>
      <c r="Y182" s="108"/>
      <c r="Z182" s="108"/>
      <c r="AA182" s="108"/>
      <c r="AB182" s="108"/>
      <c r="AC182" s="108"/>
      <c r="AD182" s="108"/>
      <c r="AE182" s="108"/>
      <c r="AF182" s="108"/>
      <c r="AG182" s="108"/>
      <c r="AH182" s="108"/>
      <c r="AI182" s="108"/>
      <c r="AJ182" s="108"/>
      <c r="AK182" s="108"/>
      <c r="AL182" s="108"/>
      <c r="AM182" s="108"/>
      <c r="AN182" s="108"/>
      <c r="AO182" s="108"/>
      <c r="AP182" s="108"/>
      <c r="AQ182" s="111"/>
      <c r="AR182" s="108"/>
      <c r="AS182" s="108"/>
      <c r="AT182" s="111"/>
      <c r="AU182" s="108"/>
      <c r="AV182" s="108"/>
      <c r="AW182" s="108"/>
      <c r="AX182" s="108"/>
      <c r="AY182" s="108"/>
      <c r="AZ182" s="108"/>
      <c r="BA182" s="108"/>
      <c r="BB182" s="108"/>
      <c r="BC182" s="108"/>
      <c r="BD182" s="108"/>
      <c r="BE182" s="108"/>
      <c r="BF182" s="108"/>
      <c r="BG182" s="108"/>
      <c r="BH182" s="108"/>
      <c r="BI182" s="108"/>
      <c r="BJ182" s="108"/>
      <c r="BK182" s="108"/>
      <c r="BL182" s="108"/>
      <c r="BM182" s="108"/>
      <c r="BN182" s="108"/>
      <c r="BO182" s="108"/>
      <c r="BP182" s="108"/>
      <c r="BQ182" s="108"/>
      <c r="BR182" s="6" t="s">
        <v>663</v>
      </c>
      <c r="BS182" s="251" t="s">
        <v>664</v>
      </c>
    </row>
    <row r="183" spans="1:71" x14ac:dyDescent="0.2">
      <c r="A183" s="110" t="s">
        <v>213</v>
      </c>
      <c r="B183" s="110" t="s">
        <v>657</v>
      </c>
      <c r="C183" s="108"/>
      <c r="D183" s="108"/>
      <c r="E183" s="111" t="s">
        <v>14</v>
      </c>
      <c r="F183" s="245">
        <v>474</v>
      </c>
      <c r="G183" s="108"/>
      <c r="H183" s="108"/>
      <c r="I183" s="111" t="s">
        <v>17</v>
      </c>
      <c r="J183" s="111"/>
      <c r="K183" s="247">
        <f>_xlfn.XLOOKUP($F183,'Standard HT Database'!$B$5:$B$172,'Standard HT Database'!C$5:C$172)</f>
        <v>2.5</v>
      </c>
      <c r="L183" s="108"/>
      <c r="M183" s="108"/>
      <c r="N183" s="108"/>
      <c r="O183" s="247">
        <f>_xlfn.XLOOKUP($F183,'Standard HT Database'!$B$5:$B$172,'Standard HT Database'!D$5:D$172)</f>
        <v>4</v>
      </c>
      <c r="P183" s="247">
        <f>_xlfn.XLOOKUP($F183,'Standard HT Database'!$B$5:$B$172,'Standard HT Database'!E$5:E$172)</f>
        <v>7</v>
      </c>
      <c r="Q183" s="241">
        <f>_xlfn.XLOOKUP($F183,'Standard HT Database'!$B$5:$B$172,'Standard HT Database'!O$5:O$172)</f>
        <v>1397</v>
      </c>
      <c r="R183" s="178">
        <f>_xlfn.XLOOKUP($F183,'Standard HT Database'!$B$5:$B$172,'Standard HT Database'!N$5:N$172)</f>
        <v>129.76</v>
      </c>
      <c r="S183" s="243">
        <f>_xlfn.XLOOKUP($F183,'Standard HT Database'!$B$5:$B$172,'Standard HT Database'!M$5:M$172)</f>
        <v>1417.06</v>
      </c>
      <c r="T183" s="180">
        <f>_xlfn.XLOOKUP($F183,'Standard HT Database'!$B$5:$B$172,'Standard HT Database'!L$5:L$172)</f>
        <v>131.65</v>
      </c>
      <c r="U183" s="108"/>
      <c r="V183" s="108"/>
      <c r="W183" s="247">
        <v>1</v>
      </c>
      <c r="X183" s="247">
        <v>2</v>
      </c>
      <c r="Y183" s="108"/>
      <c r="Z183" s="108"/>
      <c r="AA183" s="108"/>
      <c r="AB183" s="108"/>
      <c r="AC183" s="108"/>
      <c r="AD183" s="108"/>
      <c r="AE183" s="108"/>
      <c r="AF183" s="108"/>
      <c r="AG183" s="108"/>
      <c r="AH183" s="108"/>
      <c r="AI183" s="108"/>
      <c r="AJ183" s="108"/>
      <c r="AK183" s="108"/>
      <c r="AL183" s="108"/>
      <c r="AM183" s="108"/>
      <c r="AN183" s="108"/>
      <c r="AO183" s="108"/>
      <c r="AP183" s="108"/>
      <c r="AQ183" s="111"/>
      <c r="AR183" s="108"/>
      <c r="AS183" s="108"/>
      <c r="AT183" s="111"/>
      <c r="AU183" s="108"/>
      <c r="AV183" s="108"/>
      <c r="AW183" s="108"/>
      <c r="AX183" s="108"/>
      <c r="AY183" s="108"/>
      <c r="AZ183" s="108"/>
      <c r="BA183" s="108"/>
      <c r="BB183" s="108"/>
      <c r="BC183" s="108"/>
      <c r="BD183" s="108"/>
      <c r="BE183" s="108"/>
      <c r="BF183" s="108"/>
      <c r="BG183" s="108"/>
      <c r="BH183" s="108"/>
      <c r="BI183" s="108"/>
      <c r="BJ183" s="108"/>
      <c r="BK183" s="108"/>
      <c r="BL183" s="108"/>
      <c r="BM183" s="108"/>
      <c r="BN183" s="108"/>
      <c r="BO183" s="108"/>
      <c r="BP183" s="108"/>
      <c r="BQ183" s="108"/>
      <c r="BR183" s="6" t="s">
        <v>663</v>
      </c>
      <c r="BS183" s="251" t="s">
        <v>664</v>
      </c>
    </row>
    <row r="184" spans="1:71" x14ac:dyDescent="0.2">
      <c r="A184" s="110" t="s">
        <v>214</v>
      </c>
      <c r="B184" s="110" t="s">
        <v>657</v>
      </c>
      <c r="C184" s="108"/>
      <c r="D184" s="108"/>
      <c r="E184" s="111" t="s">
        <v>19</v>
      </c>
      <c r="F184" s="245">
        <v>473</v>
      </c>
      <c r="G184" s="108"/>
      <c r="H184" s="108"/>
      <c r="I184" s="111" t="s">
        <v>659</v>
      </c>
      <c r="J184" s="111"/>
      <c r="K184" s="247">
        <f>_xlfn.XLOOKUP($F184,'Standard HT Database'!$B$5:$B$172,'Standard HT Database'!C$5:C$172)</f>
        <v>2</v>
      </c>
      <c r="L184" s="108"/>
      <c r="M184" s="108"/>
      <c r="N184" s="108"/>
      <c r="O184" s="247">
        <f>_xlfn.XLOOKUP($F184,'Standard HT Database'!$B$5:$B$172,'Standard HT Database'!D$5:D$172)</f>
        <v>4</v>
      </c>
      <c r="P184" s="247">
        <f>_xlfn.XLOOKUP($F184,'Standard HT Database'!$B$5:$B$172,'Standard HT Database'!E$5:E$172)</f>
        <v>7</v>
      </c>
      <c r="Q184" s="241">
        <f>_xlfn.XLOOKUP($F184,'Standard HT Database'!$B$5:$B$172,'Standard HT Database'!O$5:O$172)</f>
        <v>1284</v>
      </c>
      <c r="R184" s="178">
        <f>_xlfn.XLOOKUP($F184,'Standard HT Database'!$B$5:$B$172,'Standard HT Database'!N$5:N$172)</f>
        <v>119.24</v>
      </c>
      <c r="S184" s="243">
        <f>_xlfn.XLOOKUP($F184,'Standard HT Database'!$B$5:$B$172,'Standard HT Database'!M$5:M$172)</f>
        <v>1301.9000000000001</v>
      </c>
      <c r="T184" s="180">
        <f>_xlfn.XLOOKUP($F184,'Standard HT Database'!$B$5:$B$172,'Standard HT Database'!L$5:L$172)</f>
        <v>120.95</v>
      </c>
      <c r="U184" s="108"/>
      <c r="V184" s="108"/>
      <c r="W184" s="247">
        <v>0</v>
      </c>
      <c r="X184" s="247">
        <v>2</v>
      </c>
      <c r="Y184" s="108"/>
      <c r="Z184" s="108"/>
      <c r="AA184" s="108"/>
      <c r="AB184" s="108"/>
      <c r="AC184" s="108"/>
      <c r="AD184" s="108"/>
      <c r="AE184" s="108"/>
      <c r="AF184" s="108"/>
      <c r="AG184" s="108"/>
      <c r="AH184" s="108"/>
      <c r="AI184" s="108"/>
      <c r="AJ184" s="108"/>
      <c r="AK184" s="108"/>
      <c r="AL184" s="108"/>
      <c r="AM184" s="108"/>
      <c r="AN184" s="108"/>
      <c r="AO184" s="108"/>
      <c r="AP184" s="108"/>
      <c r="AQ184" s="111"/>
      <c r="AR184" s="108"/>
      <c r="AS184" s="108"/>
      <c r="AT184" s="111"/>
      <c r="AU184" s="108"/>
      <c r="AV184" s="108"/>
      <c r="AW184" s="108"/>
      <c r="AX184" s="108"/>
      <c r="AY184" s="108"/>
      <c r="AZ184" s="108"/>
      <c r="BA184" s="108"/>
      <c r="BB184" s="108"/>
      <c r="BC184" s="108"/>
      <c r="BD184" s="108"/>
      <c r="BE184" s="108"/>
      <c r="BF184" s="108"/>
      <c r="BG184" s="108"/>
      <c r="BH184" s="108"/>
      <c r="BI184" s="108"/>
      <c r="BJ184" s="108"/>
      <c r="BK184" s="108"/>
      <c r="BL184" s="108"/>
      <c r="BM184" s="108"/>
      <c r="BN184" s="108"/>
      <c r="BO184" s="108"/>
      <c r="BP184" s="108"/>
      <c r="BQ184" s="108"/>
      <c r="BR184" s="6" t="s">
        <v>663</v>
      </c>
      <c r="BS184" s="251" t="s">
        <v>664</v>
      </c>
    </row>
    <row r="185" spans="1:71" x14ac:dyDescent="0.2">
      <c r="A185" s="110" t="s">
        <v>215</v>
      </c>
      <c r="B185" s="110" t="s">
        <v>657</v>
      </c>
      <c r="C185" s="108"/>
      <c r="D185" s="108"/>
      <c r="E185" s="111" t="s">
        <v>19</v>
      </c>
      <c r="F185" s="245">
        <v>242</v>
      </c>
      <c r="G185" s="108"/>
      <c r="H185" s="108"/>
      <c r="I185" s="111" t="s">
        <v>659</v>
      </c>
      <c r="J185" s="111"/>
      <c r="K185" s="247">
        <f>_xlfn.XLOOKUP($F185,'Standard HT Database'!$B$5:$B$172,'Standard HT Database'!C$5:C$172)</f>
        <v>2</v>
      </c>
      <c r="L185" s="108"/>
      <c r="M185" s="108"/>
      <c r="N185" s="108"/>
      <c r="O185" s="247">
        <f>_xlfn.XLOOKUP($F185,'Standard HT Database'!$B$5:$B$172,'Standard HT Database'!D$5:D$172)</f>
        <v>2</v>
      </c>
      <c r="P185" s="247">
        <f>_xlfn.XLOOKUP($F185,'Standard HT Database'!$B$5:$B$172,'Standard HT Database'!E$5:E$172)</f>
        <v>4</v>
      </c>
      <c r="Q185" s="241">
        <f>_xlfn.XLOOKUP($F185,'Standard HT Database'!$B$5:$B$172,'Standard HT Database'!O$5:O$172)</f>
        <v>864</v>
      </c>
      <c r="R185" s="178">
        <f>_xlfn.XLOOKUP($F185,'Standard HT Database'!$B$5:$B$172,'Standard HT Database'!N$5:N$172)</f>
        <v>80.31</v>
      </c>
      <c r="S185" s="243">
        <f>_xlfn.XLOOKUP($F185,'Standard HT Database'!$B$5:$B$172,'Standard HT Database'!M$5:M$172)</f>
        <v>878.66</v>
      </c>
      <c r="T185" s="180">
        <f>_xlfn.XLOOKUP($F185,'Standard HT Database'!$B$5:$B$172,'Standard HT Database'!L$5:L$172)</f>
        <v>81.63</v>
      </c>
      <c r="U185" s="108"/>
      <c r="V185" s="108"/>
      <c r="W185" s="247">
        <v>0</v>
      </c>
      <c r="X185" s="247">
        <v>2</v>
      </c>
      <c r="Y185" s="108"/>
      <c r="Z185" s="108"/>
      <c r="AA185" s="108"/>
      <c r="AB185" s="108"/>
      <c r="AC185" s="108"/>
      <c r="AD185" s="108"/>
      <c r="AE185" s="108"/>
      <c r="AF185" s="108"/>
      <c r="AG185" s="108"/>
      <c r="AH185" s="108"/>
      <c r="AI185" s="108"/>
      <c r="AJ185" s="108"/>
      <c r="AK185" s="108"/>
      <c r="AL185" s="108"/>
      <c r="AM185" s="108"/>
      <c r="AN185" s="108"/>
      <c r="AO185" s="108"/>
      <c r="AP185" s="108"/>
      <c r="AQ185" s="111"/>
      <c r="AR185" s="108"/>
      <c r="AS185" s="108"/>
      <c r="AT185" s="111"/>
      <c r="AU185" s="108"/>
      <c r="AV185" s="108"/>
      <c r="AW185" s="108"/>
      <c r="AX185" s="108"/>
      <c r="AY185" s="108"/>
      <c r="AZ185" s="108"/>
      <c r="BA185" s="108"/>
      <c r="BB185" s="108"/>
      <c r="BC185" s="108"/>
      <c r="BD185" s="108"/>
      <c r="BE185" s="108"/>
      <c r="BF185" s="108"/>
      <c r="BG185" s="108"/>
      <c r="BH185" s="108"/>
      <c r="BI185" s="108"/>
      <c r="BJ185" s="108"/>
      <c r="BK185" s="108"/>
      <c r="BL185" s="108"/>
      <c r="BM185" s="108"/>
      <c r="BN185" s="108"/>
      <c r="BO185" s="108"/>
      <c r="BP185" s="108"/>
      <c r="BQ185" s="108"/>
      <c r="BR185" s="6" t="s">
        <v>663</v>
      </c>
      <c r="BS185" s="251" t="s">
        <v>664</v>
      </c>
    </row>
    <row r="186" spans="1:71" x14ac:dyDescent="0.2">
      <c r="A186" s="110" t="s">
        <v>216</v>
      </c>
      <c r="B186" s="110" t="s">
        <v>657</v>
      </c>
      <c r="C186" s="108"/>
      <c r="D186" s="108"/>
      <c r="E186" s="111" t="s">
        <v>19</v>
      </c>
      <c r="F186" s="245">
        <v>242</v>
      </c>
      <c r="G186" s="108"/>
      <c r="H186" s="108"/>
      <c r="I186" s="111" t="s">
        <v>753</v>
      </c>
      <c r="J186" s="111"/>
      <c r="K186" s="247">
        <f>_xlfn.XLOOKUP($F186,'Standard HT Database'!$B$5:$B$172,'Standard HT Database'!C$5:C$172)</f>
        <v>2</v>
      </c>
      <c r="L186" s="108"/>
      <c r="M186" s="108"/>
      <c r="N186" s="108"/>
      <c r="O186" s="247">
        <f>_xlfn.XLOOKUP($F186,'Standard HT Database'!$B$5:$B$172,'Standard HT Database'!D$5:D$172)</f>
        <v>2</v>
      </c>
      <c r="P186" s="247">
        <f>_xlfn.XLOOKUP($F186,'Standard HT Database'!$B$5:$B$172,'Standard HT Database'!E$5:E$172)</f>
        <v>4</v>
      </c>
      <c r="Q186" s="241">
        <f>_xlfn.XLOOKUP($F186,'Standard HT Database'!$B$5:$B$172,'Standard HT Database'!O$5:O$172)</f>
        <v>864</v>
      </c>
      <c r="R186" s="178">
        <f>_xlfn.XLOOKUP($F186,'Standard HT Database'!$B$5:$B$172,'Standard HT Database'!N$5:N$172)</f>
        <v>80.31</v>
      </c>
      <c r="S186" s="243">
        <f>_xlfn.XLOOKUP($F186,'Standard HT Database'!$B$5:$B$172,'Standard HT Database'!M$5:M$172)</f>
        <v>878.66</v>
      </c>
      <c r="T186" s="180">
        <f>_xlfn.XLOOKUP($F186,'Standard HT Database'!$B$5:$B$172,'Standard HT Database'!L$5:L$172)</f>
        <v>81.63</v>
      </c>
      <c r="U186" s="108"/>
      <c r="V186" s="108"/>
      <c r="W186" s="247">
        <v>0</v>
      </c>
      <c r="X186" s="247">
        <v>1</v>
      </c>
      <c r="Y186" s="108"/>
      <c r="Z186" s="108"/>
      <c r="AA186" s="108"/>
      <c r="AB186" s="108"/>
      <c r="AC186" s="108"/>
      <c r="AD186" s="108"/>
      <c r="AE186" s="108"/>
      <c r="AF186" s="108"/>
      <c r="AG186" s="108"/>
      <c r="AH186" s="108"/>
      <c r="AI186" s="108"/>
      <c r="AJ186" s="108"/>
      <c r="AK186" s="108"/>
      <c r="AL186" s="108"/>
      <c r="AM186" s="108"/>
      <c r="AN186" s="108"/>
      <c r="AO186" s="108"/>
      <c r="AP186" s="108"/>
      <c r="AQ186" s="111"/>
      <c r="AR186" s="108"/>
      <c r="AS186" s="108"/>
      <c r="AT186" s="111"/>
      <c r="AU186" s="108"/>
      <c r="AV186" s="108"/>
      <c r="AW186" s="108"/>
      <c r="AX186" s="108"/>
      <c r="AY186" s="108"/>
      <c r="AZ186" s="108"/>
      <c r="BA186" s="108"/>
      <c r="BB186" s="108"/>
      <c r="BC186" s="108"/>
      <c r="BD186" s="108"/>
      <c r="BE186" s="108"/>
      <c r="BF186" s="108"/>
      <c r="BG186" s="108"/>
      <c r="BH186" s="108"/>
      <c r="BI186" s="108"/>
      <c r="BJ186" s="108"/>
      <c r="BK186" s="108"/>
      <c r="BL186" s="108"/>
      <c r="BM186" s="108"/>
      <c r="BN186" s="108"/>
      <c r="BO186" s="108"/>
      <c r="BP186" s="108"/>
      <c r="BQ186" s="108"/>
      <c r="BR186" s="6" t="s">
        <v>663</v>
      </c>
      <c r="BS186" s="251" t="s">
        <v>664</v>
      </c>
    </row>
    <row r="187" spans="1:71" x14ac:dyDescent="0.2">
      <c r="A187" s="110" t="s">
        <v>217</v>
      </c>
      <c r="B187" s="110" t="s">
        <v>657</v>
      </c>
      <c r="C187" s="108"/>
      <c r="D187" s="108"/>
      <c r="E187" s="111" t="s">
        <v>19</v>
      </c>
      <c r="F187" s="245">
        <v>242</v>
      </c>
      <c r="G187" s="108"/>
      <c r="H187" s="108"/>
      <c r="I187" s="111" t="s">
        <v>754</v>
      </c>
      <c r="J187" s="111"/>
      <c r="K187" s="247">
        <f>_xlfn.XLOOKUP($F187,'Standard HT Database'!$B$5:$B$172,'Standard HT Database'!C$5:C$172)</f>
        <v>2</v>
      </c>
      <c r="L187" s="108"/>
      <c r="M187" s="108"/>
      <c r="N187" s="108"/>
      <c r="O187" s="247">
        <f>_xlfn.XLOOKUP($F187,'Standard HT Database'!$B$5:$B$172,'Standard HT Database'!D$5:D$172)</f>
        <v>2</v>
      </c>
      <c r="P187" s="247">
        <f>_xlfn.XLOOKUP($F187,'Standard HT Database'!$B$5:$B$172,'Standard HT Database'!E$5:E$172)</f>
        <v>4</v>
      </c>
      <c r="Q187" s="241">
        <f>_xlfn.XLOOKUP($F187,'Standard HT Database'!$B$5:$B$172,'Standard HT Database'!O$5:O$172)</f>
        <v>864</v>
      </c>
      <c r="R187" s="178">
        <f>_xlfn.XLOOKUP($F187,'Standard HT Database'!$B$5:$B$172,'Standard HT Database'!N$5:N$172)</f>
        <v>80.31</v>
      </c>
      <c r="S187" s="243">
        <f>_xlfn.XLOOKUP($F187,'Standard HT Database'!$B$5:$B$172,'Standard HT Database'!M$5:M$172)</f>
        <v>878.66</v>
      </c>
      <c r="T187" s="180">
        <f>_xlfn.XLOOKUP($F187,'Standard HT Database'!$B$5:$B$172,'Standard HT Database'!L$5:L$172)</f>
        <v>81.63</v>
      </c>
      <c r="U187" s="108"/>
      <c r="V187" s="108"/>
      <c r="W187" s="247">
        <v>0</v>
      </c>
      <c r="X187" s="247">
        <v>1</v>
      </c>
      <c r="Y187" s="108"/>
      <c r="Z187" s="108"/>
      <c r="AA187" s="108"/>
      <c r="AB187" s="108"/>
      <c r="AC187" s="108"/>
      <c r="AD187" s="108"/>
      <c r="AE187" s="108"/>
      <c r="AF187" s="108"/>
      <c r="AG187" s="108"/>
      <c r="AH187" s="108"/>
      <c r="AI187" s="108"/>
      <c r="AJ187" s="108"/>
      <c r="AK187" s="108"/>
      <c r="AL187" s="108"/>
      <c r="AM187" s="108"/>
      <c r="AN187" s="108"/>
      <c r="AO187" s="108"/>
      <c r="AP187" s="108"/>
      <c r="AQ187" s="111"/>
      <c r="AR187" s="108"/>
      <c r="AS187" s="108"/>
      <c r="AT187" s="111"/>
      <c r="AU187" s="108"/>
      <c r="AV187" s="108"/>
      <c r="AW187" s="108"/>
      <c r="AX187" s="108"/>
      <c r="AY187" s="108"/>
      <c r="AZ187" s="108"/>
      <c r="BA187" s="108"/>
      <c r="BB187" s="108"/>
      <c r="BC187" s="108"/>
      <c r="BD187" s="108"/>
      <c r="BE187" s="108"/>
      <c r="BF187" s="108"/>
      <c r="BG187" s="108"/>
      <c r="BH187" s="108"/>
      <c r="BI187" s="108"/>
      <c r="BJ187" s="108"/>
      <c r="BK187" s="108"/>
      <c r="BL187" s="108"/>
      <c r="BM187" s="108"/>
      <c r="BN187" s="108"/>
      <c r="BO187" s="108"/>
      <c r="BP187" s="108"/>
      <c r="BQ187" s="108"/>
      <c r="BR187" s="6" t="s">
        <v>663</v>
      </c>
      <c r="BS187" s="251" t="s">
        <v>664</v>
      </c>
    </row>
    <row r="188" spans="1:71" x14ac:dyDescent="0.2">
      <c r="A188" s="110" t="s">
        <v>218</v>
      </c>
      <c r="B188" s="110" t="s">
        <v>657</v>
      </c>
      <c r="C188" s="108"/>
      <c r="D188" s="108"/>
      <c r="E188" s="111" t="s">
        <v>19</v>
      </c>
      <c r="F188" s="245">
        <v>242</v>
      </c>
      <c r="G188" s="108"/>
      <c r="H188" s="108"/>
      <c r="I188" s="111" t="s">
        <v>754</v>
      </c>
      <c r="J188" s="111"/>
      <c r="K188" s="247">
        <f>_xlfn.XLOOKUP($F188,'Standard HT Database'!$B$5:$B$172,'Standard HT Database'!C$5:C$172)</f>
        <v>2</v>
      </c>
      <c r="L188" s="108"/>
      <c r="M188" s="108"/>
      <c r="N188" s="108"/>
      <c r="O188" s="247">
        <f>_xlfn.XLOOKUP($F188,'Standard HT Database'!$B$5:$B$172,'Standard HT Database'!D$5:D$172)</f>
        <v>2</v>
      </c>
      <c r="P188" s="247">
        <f>_xlfn.XLOOKUP($F188,'Standard HT Database'!$B$5:$B$172,'Standard HT Database'!E$5:E$172)</f>
        <v>4</v>
      </c>
      <c r="Q188" s="241">
        <f>_xlfn.XLOOKUP($F188,'Standard HT Database'!$B$5:$B$172,'Standard HT Database'!O$5:O$172)</f>
        <v>864</v>
      </c>
      <c r="R188" s="178">
        <f>_xlfn.XLOOKUP($F188,'Standard HT Database'!$B$5:$B$172,'Standard HT Database'!N$5:N$172)</f>
        <v>80.31</v>
      </c>
      <c r="S188" s="243">
        <f>_xlfn.XLOOKUP($F188,'Standard HT Database'!$B$5:$B$172,'Standard HT Database'!M$5:M$172)</f>
        <v>878.66</v>
      </c>
      <c r="T188" s="180">
        <f>_xlfn.XLOOKUP($F188,'Standard HT Database'!$B$5:$B$172,'Standard HT Database'!L$5:L$172)</f>
        <v>81.63</v>
      </c>
      <c r="U188" s="108"/>
      <c r="V188" s="108"/>
      <c r="W188" s="247">
        <v>0</v>
      </c>
      <c r="X188" s="247">
        <v>1</v>
      </c>
      <c r="Y188" s="108"/>
      <c r="Z188" s="108"/>
      <c r="AA188" s="108"/>
      <c r="AB188" s="108"/>
      <c r="AC188" s="108"/>
      <c r="AD188" s="108"/>
      <c r="AE188" s="108"/>
      <c r="AF188" s="108"/>
      <c r="AG188" s="108"/>
      <c r="AH188" s="108"/>
      <c r="AI188" s="108"/>
      <c r="AJ188" s="108"/>
      <c r="AK188" s="108"/>
      <c r="AL188" s="108"/>
      <c r="AM188" s="108"/>
      <c r="AN188" s="108"/>
      <c r="AO188" s="108"/>
      <c r="AP188" s="108"/>
      <c r="AQ188" s="111"/>
      <c r="AR188" s="108"/>
      <c r="AS188" s="108"/>
      <c r="AT188" s="111"/>
      <c r="AU188" s="108"/>
      <c r="AV188" s="108"/>
      <c r="AW188" s="108"/>
      <c r="AX188" s="108"/>
      <c r="AY188" s="108"/>
      <c r="AZ188" s="108"/>
      <c r="BA188" s="108"/>
      <c r="BB188" s="108"/>
      <c r="BC188" s="108"/>
      <c r="BD188" s="108"/>
      <c r="BE188" s="108"/>
      <c r="BF188" s="108"/>
      <c r="BG188" s="108"/>
      <c r="BH188" s="108"/>
      <c r="BI188" s="108"/>
      <c r="BJ188" s="108"/>
      <c r="BK188" s="108"/>
      <c r="BL188" s="108"/>
      <c r="BM188" s="108"/>
      <c r="BN188" s="108"/>
      <c r="BO188" s="108"/>
      <c r="BP188" s="108"/>
      <c r="BQ188" s="108"/>
      <c r="BR188" s="6" t="s">
        <v>663</v>
      </c>
      <c r="BS188" s="251" t="s">
        <v>664</v>
      </c>
    </row>
    <row r="189" spans="1:71" x14ac:dyDescent="0.2">
      <c r="A189" s="110" t="s">
        <v>219</v>
      </c>
      <c r="B189" s="110" t="s">
        <v>657</v>
      </c>
      <c r="C189" s="108"/>
      <c r="D189" s="108"/>
      <c r="E189" s="111" t="s">
        <v>19</v>
      </c>
      <c r="F189" s="245">
        <v>242</v>
      </c>
      <c r="G189" s="108"/>
      <c r="H189" s="108"/>
      <c r="I189" s="111" t="s">
        <v>753</v>
      </c>
      <c r="J189" s="111"/>
      <c r="K189" s="247">
        <f>_xlfn.XLOOKUP($F189,'Standard HT Database'!$B$5:$B$172,'Standard HT Database'!C$5:C$172)</f>
        <v>2</v>
      </c>
      <c r="L189" s="108"/>
      <c r="M189" s="108"/>
      <c r="N189" s="108"/>
      <c r="O189" s="247">
        <f>_xlfn.XLOOKUP($F189,'Standard HT Database'!$B$5:$B$172,'Standard HT Database'!D$5:D$172)</f>
        <v>2</v>
      </c>
      <c r="P189" s="247">
        <f>_xlfn.XLOOKUP($F189,'Standard HT Database'!$B$5:$B$172,'Standard HT Database'!E$5:E$172)</f>
        <v>4</v>
      </c>
      <c r="Q189" s="241">
        <f>_xlfn.XLOOKUP($F189,'Standard HT Database'!$B$5:$B$172,'Standard HT Database'!O$5:O$172)</f>
        <v>864</v>
      </c>
      <c r="R189" s="178">
        <f>_xlfn.XLOOKUP($F189,'Standard HT Database'!$B$5:$B$172,'Standard HT Database'!N$5:N$172)</f>
        <v>80.31</v>
      </c>
      <c r="S189" s="243">
        <f>_xlfn.XLOOKUP($F189,'Standard HT Database'!$B$5:$B$172,'Standard HT Database'!M$5:M$172)</f>
        <v>878.66</v>
      </c>
      <c r="T189" s="180">
        <f>_xlfn.XLOOKUP($F189,'Standard HT Database'!$B$5:$B$172,'Standard HT Database'!L$5:L$172)</f>
        <v>81.63</v>
      </c>
      <c r="U189" s="108"/>
      <c r="V189" s="108"/>
      <c r="W189" s="247">
        <v>0</v>
      </c>
      <c r="X189" s="247">
        <v>2</v>
      </c>
      <c r="Y189" s="108"/>
      <c r="Z189" s="108"/>
      <c r="AA189" s="108"/>
      <c r="AB189" s="108"/>
      <c r="AC189" s="108"/>
      <c r="AD189" s="108"/>
      <c r="AE189" s="108"/>
      <c r="AF189" s="108"/>
      <c r="AG189" s="108"/>
      <c r="AH189" s="108"/>
      <c r="AI189" s="108"/>
      <c r="AJ189" s="108"/>
      <c r="AK189" s="108"/>
      <c r="AL189" s="108"/>
      <c r="AM189" s="108"/>
      <c r="AN189" s="108"/>
      <c r="AO189" s="108"/>
      <c r="AP189" s="108"/>
      <c r="AQ189" s="111"/>
      <c r="AR189" s="108"/>
      <c r="AS189" s="108"/>
      <c r="AT189" s="111"/>
      <c r="AU189" s="108"/>
      <c r="AV189" s="108"/>
      <c r="AW189" s="108"/>
      <c r="AX189" s="108"/>
      <c r="AY189" s="108"/>
      <c r="AZ189" s="108"/>
      <c r="BA189" s="108"/>
      <c r="BB189" s="108"/>
      <c r="BC189" s="108"/>
      <c r="BD189" s="108"/>
      <c r="BE189" s="108"/>
      <c r="BF189" s="108"/>
      <c r="BG189" s="108"/>
      <c r="BH189" s="108"/>
      <c r="BI189" s="108"/>
      <c r="BJ189" s="108"/>
      <c r="BK189" s="108"/>
      <c r="BL189" s="108"/>
      <c r="BM189" s="108"/>
      <c r="BN189" s="108"/>
      <c r="BO189" s="108"/>
      <c r="BP189" s="108"/>
      <c r="BQ189" s="108"/>
      <c r="BR189" s="6" t="s">
        <v>663</v>
      </c>
      <c r="BS189" s="251" t="s">
        <v>664</v>
      </c>
    </row>
    <row r="190" spans="1:71" x14ac:dyDescent="0.2">
      <c r="A190" s="110" t="s">
        <v>220</v>
      </c>
      <c r="B190" s="110" t="s">
        <v>657</v>
      </c>
      <c r="C190" s="108"/>
      <c r="D190" s="108"/>
      <c r="E190" s="111" t="s">
        <v>19</v>
      </c>
      <c r="F190" s="245">
        <v>242</v>
      </c>
      <c r="G190" s="108"/>
      <c r="H190" s="108"/>
      <c r="I190" s="111" t="s">
        <v>753</v>
      </c>
      <c r="J190" s="111"/>
      <c r="K190" s="247">
        <f>_xlfn.XLOOKUP($F190,'Standard HT Database'!$B$5:$B$172,'Standard HT Database'!C$5:C$172)</f>
        <v>2</v>
      </c>
      <c r="L190" s="108"/>
      <c r="M190" s="108"/>
      <c r="N190" s="108"/>
      <c r="O190" s="247">
        <f>_xlfn.XLOOKUP($F190,'Standard HT Database'!$B$5:$B$172,'Standard HT Database'!D$5:D$172)</f>
        <v>2</v>
      </c>
      <c r="P190" s="247">
        <f>_xlfn.XLOOKUP($F190,'Standard HT Database'!$B$5:$B$172,'Standard HT Database'!E$5:E$172)</f>
        <v>4</v>
      </c>
      <c r="Q190" s="241">
        <f>_xlfn.XLOOKUP($F190,'Standard HT Database'!$B$5:$B$172,'Standard HT Database'!O$5:O$172)</f>
        <v>864</v>
      </c>
      <c r="R190" s="178">
        <f>_xlfn.XLOOKUP($F190,'Standard HT Database'!$B$5:$B$172,'Standard HT Database'!N$5:N$172)</f>
        <v>80.31</v>
      </c>
      <c r="S190" s="243">
        <f>_xlfn.XLOOKUP($F190,'Standard HT Database'!$B$5:$B$172,'Standard HT Database'!M$5:M$172)</f>
        <v>878.66</v>
      </c>
      <c r="T190" s="180">
        <f>_xlfn.XLOOKUP($F190,'Standard HT Database'!$B$5:$B$172,'Standard HT Database'!L$5:L$172)</f>
        <v>81.63</v>
      </c>
      <c r="U190" s="108"/>
      <c r="V190" s="108"/>
      <c r="W190" s="247">
        <v>0</v>
      </c>
      <c r="X190" s="247">
        <v>1</v>
      </c>
      <c r="Y190" s="108"/>
      <c r="Z190" s="108"/>
      <c r="AA190" s="108"/>
      <c r="AB190" s="108"/>
      <c r="AC190" s="108"/>
      <c r="AD190" s="108"/>
      <c r="AE190" s="108"/>
      <c r="AF190" s="108"/>
      <c r="AG190" s="108"/>
      <c r="AH190" s="108"/>
      <c r="AI190" s="108"/>
      <c r="AJ190" s="108"/>
      <c r="AK190" s="108"/>
      <c r="AL190" s="108"/>
      <c r="AM190" s="108"/>
      <c r="AN190" s="108"/>
      <c r="AO190" s="108"/>
      <c r="AP190" s="108"/>
      <c r="AQ190" s="111"/>
      <c r="AR190" s="108"/>
      <c r="AS190" s="108"/>
      <c r="AT190" s="111"/>
      <c r="AU190" s="108"/>
      <c r="AV190" s="108"/>
      <c r="AW190" s="108"/>
      <c r="AX190" s="108"/>
      <c r="AY190" s="108"/>
      <c r="AZ190" s="108"/>
      <c r="BA190" s="108"/>
      <c r="BB190" s="108"/>
      <c r="BC190" s="108"/>
      <c r="BD190" s="108"/>
      <c r="BE190" s="108"/>
      <c r="BF190" s="108"/>
      <c r="BG190" s="108"/>
      <c r="BH190" s="108"/>
      <c r="BI190" s="108"/>
      <c r="BJ190" s="108"/>
      <c r="BK190" s="108"/>
      <c r="BL190" s="108"/>
      <c r="BM190" s="108"/>
      <c r="BN190" s="108"/>
      <c r="BO190" s="108"/>
      <c r="BP190" s="108"/>
      <c r="BQ190" s="108"/>
      <c r="BR190" s="6" t="s">
        <v>663</v>
      </c>
      <c r="BS190" s="251" t="s">
        <v>664</v>
      </c>
    </row>
    <row r="191" spans="1:71" x14ac:dyDescent="0.2">
      <c r="A191" s="110" t="s">
        <v>221</v>
      </c>
      <c r="B191" s="110" t="s">
        <v>657</v>
      </c>
      <c r="C191" s="108"/>
      <c r="D191" s="108"/>
      <c r="E191" s="111" t="s">
        <v>19</v>
      </c>
      <c r="F191" s="245">
        <v>242</v>
      </c>
      <c r="G191" s="108"/>
      <c r="H191" s="108"/>
      <c r="I191" s="111" t="s">
        <v>754</v>
      </c>
      <c r="J191" s="111"/>
      <c r="K191" s="247">
        <f>_xlfn.XLOOKUP($F191,'Standard HT Database'!$B$5:$B$172,'Standard HT Database'!C$5:C$172)</f>
        <v>2</v>
      </c>
      <c r="L191" s="108"/>
      <c r="M191" s="108"/>
      <c r="N191" s="108"/>
      <c r="O191" s="247">
        <f>_xlfn.XLOOKUP($F191,'Standard HT Database'!$B$5:$B$172,'Standard HT Database'!D$5:D$172)</f>
        <v>2</v>
      </c>
      <c r="P191" s="247">
        <f>_xlfn.XLOOKUP($F191,'Standard HT Database'!$B$5:$B$172,'Standard HT Database'!E$5:E$172)</f>
        <v>4</v>
      </c>
      <c r="Q191" s="241">
        <f>_xlfn.XLOOKUP($F191,'Standard HT Database'!$B$5:$B$172,'Standard HT Database'!O$5:O$172)</f>
        <v>864</v>
      </c>
      <c r="R191" s="178">
        <f>_xlfn.XLOOKUP($F191,'Standard HT Database'!$B$5:$B$172,'Standard HT Database'!N$5:N$172)</f>
        <v>80.31</v>
      </c>
      <c r="S191" s="243">
        <f>_xlfn.XLOOKUP($F191,'Standard HT Database'!$B$5:$B$172,'Standard HT Database'!M$5:M$172)</f>
        <v>878.66</v>
      </c>
      <c r="T191" s="180">
        <f>_xlfn.XLOOKUP($F191,'Standard HT Database'!$B$5:$B$172,'Standard HT Database'!L$5:L$172)</f>
        <v>81.63</v>
      </c>
      <c r="U191" s="108"/>
      <c r="V191" s="108"/>
      <c r="W191" s="247">
        <v>0</v>
      </c>
      <c r="X191" s="247">
        <v>1</v>
      </c>
      <c r="Y191" s="108"/>
      <c r="Z191" s="108"/>
      <c r="AA191" s="108"/>
      <c r="AB191" s="108"/>
      <c r="AC191" s="108"/>
      <c r="AD191" s="108"/>
      <c r="AE191" s="108"/>
      <c r="AF191" s="108"/>
      <c r="AG191" s="108"/>
      <c r="AH191" s="108"/>
      <c r="AI191" s="108"/>
      <c r="AJ191" s="108"/>
      <c r="AK191" s="108"/>
      <c r="AL191" s="108"/>
      <c r="AM191" s="108"/>
      <c r="AN191" s="108"/>
      <c r="AO191" s="108"/>
      <c r="AP191" s="108"/>
      <c r="AQ191" s="111"/>
      <c r="AR191" s="108"/>
      <c r="AS191" s="108"/>
      <c r="AT191" s="111"/>
      <c r="AU191" s="108"/>
      <c r="AV191" s="108"/>
      <c r="AW191" s="108"/>
      <c r="AX191" s="108"/>
      <c r="AY191" s="108"/>
      <c r="AZ191" s="108"/>
      <c r="BA191" s="108"/>
      <c r="BB191" s="108"/>
      <c r="BC191" s="108"/>
      <c r="BD191" s="108"/>
      <c r="BE191" s="108"/>
      <c r="BF191" s="108"/>
      <c r="BG191" s="108"/>
      <c r="BH191" s="108"/>
      <c r="BI191" s="108"/>
      <c r="BJ191" s="108"/>
      <c r="BK191" s="108"/>
      <c r="BL191" s="108"/>
      <c r="BM191" s="108"/>
      <c r="BN191" s="108"/>
      <c r="BO191" s="108"/>
      <c r="BP191" s="108"/>
      <c r="BQ191" s="108"/>
      <c r="BR191" s="6" t="s">
        <v>663</v>
      </c>
      <c r="BS191" s="251" t="s">
        <v>664</v>
      </c>
    </row>
    <row r="192" spans="1:71" x14ac:dyDescent="0.2">
      <c r="A192" s="110" t="s">
        <v>222</v>
      </c>
      <c r="B192" s="110" t="s">
        <v>657</v>
      </c>
      <c r="C192" s="108"/>
      <c r="D192" s="108"/>
      <c r="E192" s="111" t="s">
        <v>19</v>
      </c>
      <c r="F192" s="245">
        <v>242</v>
      </c>
      <c r="G192" s="108"/>
      <c r="H192" s="108"/>
      <c r="I192" s="111" t="s">
        <v>754</v>
      </c>
      <c r="J192" s="111"/>
      <c r="K192" s="247">
        <f>_xlfn.XLOOKUP($F192,'Standard HT Database'!$B$5:$B$172,'Standard HT Database'!C$5:C$172)</f>
        <v>2</v>
      </c>
      <c r="L192" s="108"/>
      <c r="M192" s="108"/>
      <c r="N192" s="108"/>
      <c r="O192" s="247">
        <f>_xlfn.XLOOKUP($F192,'Standard HT Database'!$B$5:$B$172,'Standard HT Database'!D$5:D$172)</f>
        <v>2</v>
      </c>
      <c r="P192" s="247">
        <f>_xlfn.XLOOKUP($F192,'Standard HT Database'!$B$5:$B$172,'Standard HT Database'!E$5:E$172)</f>
        <v>4</v>
      </c>
      <c r="Q192" s="241">
        <f>_xlfn.XLOOKUP($F192,'Standard HT Database'!$B$5:$B$172,'Standard HT Database'!O$5:O$172)</f>
        <v>864</v>
      </c>
      <c r="R192" s="178">
        <f>_xlfn.XLOOKUP($F192,'Standard HT Database'!$B$5:$B$172,'Standard HT Database'!N$5:N$172)</f>
        <v>80.31</v>
      </c>
      <c r="S192" s="243">
        <f>_xlfn.XLOOKUP($F192,'Standard HT Database'!$B$5:$B$172,'Standard HT Database'!M$5:M$172)</f>
        <v>878.66</v>
      </c>
      <c r="T192" s="180">
        <f>_xlfn.XLOOKUP($F192,'Standard HT Database'!$B$5:$B$172,'Standard HT Database'!L$5:L$172)</f>
        <v>81.63</v>
      </c>
      <c r="U192" s="108"/>
      <c r="V192" s="108"/>
      <c r="W192" s="247">
        <v>0</v>
      </c>
      <c r="X192" s="247">
        <v>1</v>
      </c>
      <c r="Y192" s="108"/>
      <c r="Z192" s="108"/>
      <c r="AA192" s="108"/>
      <c r="AB192" s="108"/>
      <c r="AC192" s="108"/>
      <c r="AD192" s="108"/>
      <c r="AE192" s="108"/>
      <c r="AF192" s="108"/>
      <c r="AG192" s="108"/>
      <c r="AH192" s="108"/>
      <c r="AI192" s="108"/>
      <c r="AJ192" s="108"/>
      <c r="AK192" s="108"/>
      <c r="AL192" s="108"/>
      <c r="AM192" s="108"/>
      <c r="AN192" s="108"/>
      <c r="AO192" s="108"/>
      <c r="AP192" s="108"/>
      <c r="AQ192" s="111"/>
      <c r="AR192" s="108"/>
      <c r="AS192" s="108"/>
      <c r="AT192" s="111"/>
      <c r="AU192" s="108"/>
      <c r="AV192" s="108"/>
      <c r="AW192" s="108"/>
      <c r="AX192" s="108"/>
      <c r="AY192" s="108"/>
      <c r="AZ192" s="108"/>
      <c r="BA192" s="108"/>
      <c r="BB192" s="108"/>
      <c r="BC192" s="108"/>
      <c r="BD192" s="108"/>
      <c r="BE192" s="108"/>
      <c r="BF192" s="108"/>
      <c r="BG192" s="108"/>
      <c r="BH192" s="108"/>
      <c r="BI192" s="108"/>
      <c r="BJ192" s="108"/>
      <c r="BK192" s="108"/>
      <c r="BL192" s="108"/>
      <c r="BM192" s="108"/>
      <c r="BN192" s="108"/>
      <c r="BO192" s="108"/>
      <c r="BP192" s="108"/>
      <c r="BQ192" s="108"/>
      <c r="BR192" s="6" t="s">
        <v>663</v>
      </c>
      <c r="BS192" s="251" t="s">
        <v>664</v>
      </c>
    </row>
    <row r="193" spans="1:71" x14ac:dyDescent="0.2">
      <c r="A193" s="110" t="s">
        <v>223</v>
      </c>
      <c r="B193" s="110" t="s">
        <v>657</v>
      </c>
      <c r="C193" s="108"/>
      <c r="D193" s="108"/>
      <c r="E193" s="111" t="s">
        <v>19</v>
      </c>
      <c r="F193" s="245">
        <v>242</v>
      </c>
      <c r="G193" s="108"/>
      <c r="H193" s="108"/>
      <c r="I193" s="111" t="s">
        <v>753</v>
      </c>
      <c r="J193" s="111"/>
      <c r="K193" s="247">
        <f>_xlfn.XLOOKUP($F193,'Standard HT Database'!$B$5:$B$172,'Standard HT Database'!C$5:C$172)</f>
        <v>2</v>
      </c>
      <c r="L193" s="108"/>
      <c r="M193" s="108"/>
      <c r="N193" s="108"/>
      <c r="O193" s="247">
        <f>_xlfn.XLOOKUP($F193,'Standard HT Database'!$B$5:$B$172,'Standard HT Database'!D$5:D$172)</f>
        <v>2</v>
      </c>
      <c r="P193" s="247">
        <f>_xlfn.XLOOKUP($F193,'Standard HT Database'!$B$5:$B$172,'Standard HT Database'!E$5:E$172)</f>
        <v>4</v>
      </c>
      <c r="Q193" s="241">
        <f>_xlfn.XLOOKUP($F193,'Standard HT Database'!$B$5:$B$172,'Standard HT Database'!O$5:O$172)</f>
        <v>864</v>
      </c>
      <c r="R193" s="178">
        <f>_xlfn.XLOOKUP($F193,'Standard HT Database'!$B$5:$B$172,'Standard HT Database'!N$5:N$172)</f>
        <v>80.31</v>
      </c>
      <c r="S193" s="243">
        <f>_xlfn.XLOOKUP($F193,'Standard HT Database'!$B$5:$B$172,'Standard HT Database'!M$5:M$172)</f>
        <v>878.66</v>
      </c>
      <c r="T193" s="180">
        <f>_xlfn.XLOOKUP($F193,'Standard HT Database'!$B$5:$B$172,'Standard HT Database'!L$5:L$172)</f>
        <v>81.63</v>
      </c>
      <c r="U193" s="108"/>
      <c r="V193" s="108"/>
      <c r="W193" s="247">
        <v>0</v>
      </c>
      <c r="X193" s="247">
        <v>2</v>
      </c>
      <c r="Y193" s="108"/>
      <c r="Z193" s="108"/>
      <c r="AA193" s="108"/>
      <c r="AB193" s="108"/>
      <c r="AC193" s="108"/>
      <c r="AD193" s="108"/>
      <c r="AE193" s="108"/>
      <c r="AF193" s="108"/>
      <c r="AG193" s="108"/>
      <c r="AH193" s="108"/>
      <c r="AI193" s="108"/>
      <c r="AJ193" s="108"/>
      <c r="AK193" s="108"/>
      <c r="AL193" s="108"/>
      <c r="AM193" s="108"/>
      <c r="AN193" s="108"/>
      <c r="AO193" s="108"/>
      <c r="AP193" s="108"/>
      <c r="AQ193" s="111"/>
      <c r="AR193" s="108"/>
      <c r="AS193" s="108"/>
      <c r="AT193" s="111"/>
      <c r="AU193" s="108"/>
      <c r="AV193" s="108"/>
      <c r="AW193" s="108"/>
      <c r="AX193" s="108"/>
      <c r="AY193" s="108"/>
      <c r="AZ193" s="108"/>
      <c r="BA193" s="108"/>
      <c r="BB193" s="108"/>
      <c r="BC193" s="108"/>
      <c r="BD193" s="108"/>
      <c r="BE193" s="108"/>
      <c r="BF193" s="108"/>
      <c r="BG193" s="108"/>
      <c r="BH193" s="108"/>
      <c r="BI193" s="108"/>
      <c r="BJ193" s="108"/>
      <c r="BK193" s="108"/>
      <c r="BL193" s="108"/>
      <c r="BM193" s="108"/>
      <c r="BN193" s="108"/>
      <c r="BO193" s="108"/>
      <c r="BP193" s="108"/>
      <c r="BQ193" s="108"/>
      <c r="BR193" s="6" t="s">
        <v>663</v>
      </c>
      <c r="BS193" s="251" t="s">
        <v>664</v>
      </c>
    </row>
    <row r="194" spans="1:71" x14ac:dyDescent="0.2">
      <c r="A194" s="110" t="s">
        <v>224</v>
      </c>
      <c r="B194" s="110" t="s">
        <v>657</v>
      </c>
      <c r="C194" s="108"/>
      <c r="D194" s="108"/>
      <c r="E194" s="111" t="s">
        <v>14</v>
      </c>
      <c r="F194" s="245">
        <v>352</v>
      </c>
      <c r="G194" s="108"/>
      <c r="H194" s="108"/>
      <c r="I194" s="111" t="s">
        <v>659</v>
      </c>
      <c r="J194" s="111"/>
      <c r="K194" s="247">
        <f>_xlfn.XLOOKUP($F194,'Standard HT Database'!$B$5:$B$172,'Standard HT Database'!C$5:C$172)</f>
        <v>2</v>
      </c>
      <c r="L194" s="108"/>
      <c r="M194" s="108"/>
      <c r="N194" s="108"/>
      <c r="O194" s="247">
        <f>_xlfn.XLOOKUP($F194,'Standard HT Database'!$B$5:$B$172,'Standard HT Database'!D$5:D$172)</f>
        <v>3</v>
      </c>
      <c r="P194" s="247">
        <f>_xlfn.XLOOKUP($F194,'Standard HT Database'!$B$5:$B$172,'Standard HT Database'!E$5:E$172)</f>
        <v>5</v>
      </c>
      <c r="Q194" s="241">
        <f>_xlfn.XLOOKUP($F194,'Standard HT Database'!$B$5:$B$172,'Standard HT Database'!O$5:O$172)</f>
        <v>1012</v>
      </c>
      <c r="R194" s="178">
        <f>_xlfn.XLOOKUP($F194,'Standard HT Database'!$B$5:$B$172,'Standard HT Database'!N$5:N$172)</f>
        <v>94.05</v>
      </c>
      <c r="S194" s="243">
        <f>_xlfn.XLOOKUP($F194,'Standard HT Database'!$B$5:$B$172,'Standard HT Database'!M$5:M$172)</f>
        <v>1027.78</v>
      </c>
      <c r="T194" s="180">
        <f>_xlfn.XLOOKUP($F194,'Standard HT Database'!$B$5:$B$172,'Standard HT Database'!L$5:L$172)</f>
        <v>95.48</v>
      </c>
      <c r="U194" s="108"/>
      <c r="V194" s="108"/>
      <c r="W194" s="247">
        <v>0</v>
      </c>
      <c r="X194" s="247">
        <v>2</v>
      </c>
      <c r="Y194" s="108"/>
      <c r="Z194" s="108"/>
      <c r="AA194" s="108"/>
      <c r="AB194" s="108"/>
      <c r="AC194" s="108"/>
      <c r="AD194" s="108"/>
      <c r="AE194" s="108"/>
      <c r="AF194" s="108"/>
      <c r="AG194" s="108"/>
      <c r="AH194" s="108"/>
      <c r="AI194" s="108"/>
      <c r="AJ194" s="108"/>
      <c r="AK194" s="108"/>
      <c r="AL194" s="108"/>
      <c r="AM194" s="108"/>
      <c r="AN194" s="108"/>
      <c r="AO194" s="108"/>
      <c r="AP194" s="108"/>
      <c r="AQ194" s="111"/>
      <c r="AR194" s="108"/>
      <c r="AS194" s="108"/>
      <c r="AT194" s="111"/>
      <c r="AU194" s="108"/>
      <c r="AV194" s="108"/>
      <c r="AW194" s="108"/>
      <c r="AX194" s="108"/>
      <c r="AY194" s="108"/>
      <c r="AZ194" s="108"/>
      <c r="BA194" s="108"/>
      <c r="BB194" s="108"/>
      <c r="BC194" s="108"/>
      <c r="BD194" s="108"/>
      <c r="BE194" s="108"/>
      <c r="BF194" s="108"/>
      <c r="BG194" s="108"/>
      <c r="BH194" s="108"/>
      <c r="BI194" s="108"/>
      <c r="BJ194" s="108"/>
      <c r="BK194" s="108"/>
      <c r="BL194" s="108"/>
      <c r="BM194" s="108"/>
      <c r="BN194" s="108"/>
      <c r="BO194" s="108"/>
      <c r="BP194" s="108"/>
      <c r="BQ194" s="108"/>
      <c r="BR194" s="6" t="s">
        <v>663</v>
      </c>
      <c r="BS194" s="251" t="s">
        <v>664</v>
      </c>
    </row>
    <row r="195" spans="1:71" x14ac:dyDescent="0.2">
      <c r="A195" s="110" t="s">
        <v>225</v>
      </c>
      <c r="B195" s="110" t="s">
        <v>657</v>
      </c>
      <c r="C195" s="108"/>
      <c r="D195" s="108"/>
      <c r="E195" s="111" t="s">
        <v>14</v>
      </c>
      <c r="F195" s="245">
        <v>352</v>
      </c>
      <c r="G195" s="108"/>
      <c r="H195" s="108"/>
      <c r="I195" s="111" t="s">
        <v>659</v>
      </c>
      <c r="J195" s="111"/>
      <c r="K195" s="247">
        <f>_xlfn.XLOOKUP($F195,'Standard HT Database'!$B$5:$B$172,'Standard HT Database'!C$5:C$172)</f>
        <v>2</v>
      </c>
      <c r="L195" s="108"/>
      <c r="M195" s="108"/>
      <c r="N195" s="108"/>
      <c r="O195" s="247">
        <f>_xlfn.XLOOKUP($F195,'Standard HT Database'!$B$5:$B$172,'Standard HT Database'!D$5:D$172)</f>
        <v>3</v>
      </c>
      <c r="P195" s="247">
        <f>_xlfn.XLOOKUP($F195,'Standard HT Database'!$B$5:$B$172,'Standard HT Database'!E$5:E$172)</f>
        <v>5</v>
      </c>
      <c r="Q195" s="241">
        <f>_xlfn.XLOOKUP($F195,'Standard HT Database'!$B$5:$B$172,'Standard HT Database'!O$5:O$172)</f>
        <v>1012</v>
      </c>
      <c r="R195" s="178">
        <f>_xlfn.XLOOKUP($F195,'Standard HT Database'!$B$5:$B$172,'Standard HT Database'!N$5:N$172)</f>
        <v>94.05</v>
      </c>
      <c r="S195" s="243">
        <f>_xlfn.XLOOKUP($F195,'Standard HT Database'!$B$5:$B$172,'Standard HT Database'!M$5:M$172)</f>
        <v>1027.78</v>
      </c>
      <c r="T195" s="180">
        <f>_xlfn.XLOOKUP($F195,'Standard HT Database'!$B$5:$B$172,'Standard HT Database'!L$5:L$172)</f>
        <v>95.48</v>
      </c>
      <c r="U195" s="108"/>
      <c r="V195" s="108"/>
      <c r="W195" s="247">
        <v>0</v>
      </c>
      <c r="X195" s="247">
        <v>2</v>
      </c>
      <c r="Y195" s="108"/>
      <c r="Z195" s="108"/>
      <c r="AA195" s="108"/>
      <c r="AB195" s="108"/>
      <c r="AC195" s="108"/>
      <c r="AD195" s="108"/>
      <c r="AE195" s="108"/>
      <c r="AF195" s="108"/>
      <c r="AG195" s="108"/>
      <c r="AH195" s="108"/>
      <c r="AI195" s="108"/>
      <c r="AJ195" s="108"/>
      <c r="AK195" s="108"/>
      <c r="AL195" s="108"/>
      <c r="AM195" s="108"/>
      <c r="AN195" s="108"/>
      <c r="AO195" s="108"/>
      <c r="AP195" s="108"/>
      <c r="AQ195" s="111"/>
      <c r="AR195" s="108"/>
      <c r="AS195" s="108"/>
      <c r="AT195" s="111"/>
      <c r="AU195" s="108"/>
      <c r="AV195" s="108"/>
      <c r="AW195" s="108"/>
      <c r="AX195" s="108"/>
      <c r="AY195" s="108"/>
      <c r="AZ195" s="108"/>
      <c r="BA195" s="108"/>
      <c r="BB195" s="108"/>
      <c r="BC195" s="108"/>
      <c r="BD195" s="108"/>
      <c r="BE195" s="108"/>
      <c r="BF195" s="108"/>
      <c r="BG195" s="108"/>
      <c r="BH195" s="108"/>
      <c r="BI195" s="108"/>
      <c r="BJ195" s="108"/>
      <c r="BK195" s="108"/>
      <c r="BL195" s="108"/>
      <c r="BM195" s="108"/>
      <c r="BN195" s="108"/>
      <c r="BO195" s="108"/>
      <c r="BP195" s="108"/>
      <c r="BQ195" s="108"/>
      <c r="BR195" s="6" t="s">
        <v>663</v>
      </c>
      <c r="BS195" s="251" t="s">
        <v>664</v>
      </c>
    </row>
    <row r="196" spans="1:71" x14ac:dyDescent="0.2">
      <c r="A196" s="110" t="s">
        <v>226</v>
      </c>
      <c r="B196" s="110" t="s">
        <v>657</v>
      </c>
      <c r="C196" s="108"/>
      <c r="D196" s="108"/>
      <c r="E196" s="111" t="s">
        <v>14</v>
      </c>
      <c r="F196" s="245">
        <v>354</v>
      </c>
      <c r="G196" s="108"/>
      <c r="H196" s="108"/>
      <c r="I196" s="111" t="s">
        <v>17</v>
      </c>
      <c r="J196" s="111"/>
      <c r="K196" s="247">
        <f>_xlfn.XLOOKUP($F196,'Standard HT Database'!$B$5:$B$172,'Standard HT Database'!C$5:C$172)</f>
        <v>2</v>
      </c>
      <c r="L196" s="108"/>
      <c r="M196" s="108"/>
      <c r="N196" s="108"/>
      <c r="O196" s="247">
        <f>_xlfn.XLOOKUP($F196,'Standard HT Database'!$B$5:$B$172,'Standard HT Database'!D$5:D$172)</f>
        <v>3</v>
      </c>
      <c r="P196" s="247">
        <f>_xlfn.XLOOKUP($F196,'Standard HT Database'!$B$5:$B$172,'Standard HT Database'!E$5:E$172)</f>
        <v>5</v>
      </c>
      <c r="Q196" s="241">
        <f>_xlfn.XLOOKUP($F196,'Standard HT Database'!$B$5:$B$172,'Standard HT Database'!O$5:O$172)</f>
        <v>1172</v>
      </c>
      <c r="R196" s="178">
        <f>_xlfn.XLOOKUP($F196,'Standard HT Database'!$B$5:$B$172,'Standard HT Database'!N$5:N$172)</f>
        <v>108.87</v>
      </c>
      <c r="S196" s="243">
        <f>_xlfn.XLOOKUP($F196,'Standard HT Database'!$B$5:$B$172,'Standard HT Database'!M$5:M$172)</f>
        <v>1188.3900000000001</v>
      </c>
      <c r="T196" s="180">
        <f>_xlfn.XLOOKUP($F196,'Standard HT Database'!$B$5:$B$172,'Standard HT Database'!L$5:L$172)</f>
        <v>110.4</v>
      </c>
      <c r="U196" s="108"/>
      <c r="V196" s="108"/>
      <c r="W196" s="247">
        <v>0</v>
      </c>
      <c r="X196" s="247">
        <v>2</v>
      </c>
      <c r="Y196" s="108"/>
      <c r="Z196" s="108"/>
      <c r="AA196" s="108"/>
      <c r="AB196" s="108"/>
      <c r="AC196" s="108"/>
      <c r="AD196" s="108"/>
      <c r="AE196" s="108"/>
      <c r="AF196" s="108"/>
      <c r="AG196" s="108"/>
      <c r="AH196" s="108"/>
      <c r="AI196" s="108"/>
      <c r="AJ196" s="108"/>
      <c r="AK196" s="108"/>
      <c r="AL196" s="108"/>
      <c r="AM196" s="108"/>
      <c r="AN196" s="108"/>
      <c r="AO196" s="108"/>
      <c r="AP196" s="108"/>
      <c r="AQ196" s="111"/>
      <c r="AR196" s="108"/>
      <c r="AS196" s="108"/>
      <c r="AT196" s="111"/>
      <c r="AU196" s="108"/>
      <c r="AV196" s="108"/>
      <c r="AW196" s="108"/>
      <c r="AX196" s="108"/>
      <c r="AY196" s="108"/>
      <c r="AZ196" s="108"/>
      <c r="BA196" s="108"/>
      <c r="BB196" s="108"/>
      <c r="BC196" s="108"/>
      <c r="BD196" s="108"/>
      <c r="BE196" s="108"/>
      <c r="BF196" s="108"/>
      <c r="BG196" s="108"/>
      <c r="BH196" s="108"/>
      <c r="BI196" s="108"/>
      <c r="BJ196" s="108"/>
      <c r="BK196" s="108"/>
      <c r="BL196" s="108"/>
      <c r="BM196" s="108"/>
      <c r="BN196" s="108"/>
      <c r="BO196" s="108"/>
      <c r="BP196" s="108"/>
      <c r="BQ196" s="108"/>
      <c r="BR196" s="6" t="s">
        <v>663</v>
      </c>
      <c r="BS196" s="251" t="s">
        <v>664</v>
      </c>
    </row>
    <row r="197" spans="1:71" x14ac:dyDescent="0.2">
      <c r="A197" s="110" t="s">
        <v>227</v>
      </c>
      <c r="B197" s="110" t="s">
        <v>657</v>
      </c>
      <c r="C197" s="108"/>
      <c r="D197" s="108"/>
      <c r="E197" s="111" t="s">
        <v>14</v>
      </c>
      <c r="F197" s="245">
        <v>364</v>
      </c>
      <c r="G197" s="108"/>
      <c r="H197" s="108"/>
      <c r="I197" s="111" t="s">
        <v>659</v>
      </c>
      <c r="J197" s="111"/>
      <c r="K197" s="247">
        <f>_xlfn.XLOOKUP($F197,'Standard HT Database'!$B$5:$B$172,'Standard HT Database'!C$5:C$172)</f>
        <v>2</v>
      </c>
      <c r="L197" s="108"/>
      <c r="M197" s="108"/>
      <c r="N197" s="108"/>
      <c r="O197" s="247">
        <f>_xlfn.XLOOKUP($F197,'Standard HT Database'!$B$5:$B$172,'Standard HT Database'!D$5:D$172)</f>
        <v>3</v>
      </c>
      <c r="P197" s="247">
        <f>_xlfn.XLOOKUP($F197,'Standard HT Database'!$B$5:$B$172,'Standard HT Database'!E$5:E$172)</f>
        <v>6</v>
      </c>
      <c r="Q197" s="241">
        <f>_xlfn.XLOOKUP($F197,'Standard HT Database'!$B$5:$B$172,'Standard HT Database'!O$5:O$172)</f>
        <v>1184</v>
      </c>
      <c r="R197" s="178">
        <f>_xlfn.XLOOKUP($F197,'Standard HT Database'!$B$5:$B$172,'Standard HT Database'!N$5:N$172)</f>
        <v>109.99</v>
      </c>
      <c r="S197" s="243">
        <f>_xlfn.XLOOKUP($F197,'Standard HT Database'!$B$5:$B$172,'Standard HT Database'!M$5:M$172)</f>
        <v>1200.51</v>
      </c>
      <c r="T197" s="180">
        <f>_xlfn.XLOOKUP($F197,'Standard HT Database'!$B$5:$B$172,'Standard HT Database'!L$5:L$172)</f>
        <v>111.53</v>
      </c>
      <c r="U197" s="108"/>
      <c r="V197" s="108"/>
      <c r="W197" s="247">
        <v>1</v>
      </c>
      <c r="X197" s="247">
        <v>1</v>
      </c>
      <c r="Y197" s="108"/>
      <c r="Z197" s="108"/>
      <c r="AA197" s="108"/>
      <c r="AB197" s="108"/>
      <c r="AC197" s="108"/>
      <c r="AD197" s="108"/>
      <c r="AE197" s="108"/>
      <c r="AF197" s="108"/>
      <c r="AG197" s="108"/>
      <c r="AH197" s="108"/>
      <c r="AI197" s="108"/>
      <c r="AJ197" s="108"/>
      <c r="AK197" s="108"/>
      <c r="AL197" s="108"/>
      <c r="AM197" s="108"/>
      <c r="AN197" s="108"/>
      <c r="AO197" s="108"/>
      <c r="AP197" s="108"/>
      <c r="AQ197" s="111"/>
      <c r="AR197" s="108"/>
      <c r="AS197" s="108"/>
      <c r="AT197" s="111"/>
      <c r="AU197" s="108"/>
      <c r="AV197" s="108"/>
      <c r="AW197" s="108"/>
      <c r="AX197" s="108"/>
      <c r="AY197" s="108"/>
      <c r="AZ197" s="108"/>
      <c r="BA197" s="108"/>
      <c r="BB197" s="108"/>
      <c r="BC197" s="108"/>
      <c r="BD197" s="108"/>
      <c r="BE197" s="108"/>
      <c r="BF197" s="108"/>
      <c r="BG197" s="108"/>
      <c r="BH197" s="108"/>
      <c r="BI197" s="108"/>
      <c r="BJ197" s="108"/>
      <c r="BK197" s="108"/>
      <c r="BL197" s="108"/>
      <c r="BM197" s="108"/>
      <c r="BN197" s="108"/>
      <c r="BO197" s="108"/>
      <c r="BP197" s="108"/>
      <c r="BQ197" s="108"/>
      <c r="BR197" s="6" t="s">
        <v>663</v>
      </c>
      <c r="BS197" s="251" t="s">
        <v>664</v>
      </c>
    </row>
    <row r="198" spans="1:71" x14ac:dyDescent="0.2">
      <c r="A198" s="110" t="s">
        <v>228</v>
      </c>
      <c r="B198" s="110" t="s">
        <v>657</v>
      </c>
      <c r="C198" s="108"/>
      <c r="D198" s="108"/>
      <c r="E198" s="111" t="s">
        <v>14</v>
      </c>
      <c r="F198" s="245">
        <v>364</v>
      </c>
      <c r="G198" s="108"/>
      <c r="H198" s="108"/>
      <c r="I198" s="111" t="s">
        <v>659</v>
      </c>
      <c r="J198" s="111"/>
      <c r="K198" s="247">
        <f>_xlfn.XLOOKUP($F198,'Standard HT Database'!$B$5:$B$172,'Standard HT Database'!C$5:C$172)</f>
        <v>2</v>
      </c>
      <c r="L198" s="108"/>
      <c r="M198" s="108"/>
      <c r="N198" s="108"/>
      <c r="O198" s="247">
        <f>_xlfn.XLOOKUP($F198,'Standard HT Database'!$B$5:$B$172,'Standard HT Database'!D$5:D$172)</f>
        <v>3</v>
      </c>
      <c r="P198" s="247">
        <f>_xlfn.XLOOKUP($F198,'Standard HT Database'!$B$5:$B$172,'Standard HT Database'!E$5:E$172)</f>
        <v>6</v>
      </c>
      <c r="Q198" s="241">
        <f>_xlfn.XLOOKUP($F198,'Standard HT Database'!$B$5:$B$172,'Standard HT Database'!O$5:O$172)</f>
        <v>1184</v>
      </c>
      <c r="R198" s="178">
        <f>_xlfn.XLOOKUP($F198,'Standard HT Database'!$B$5:$B$172,'Standard HT Database'!N$5:N$172)</f>
        <v>109.99</v>
      </c>
      <c r="S198" s="243">
        <f>_xlfn.XLOOKUP($F198,'Standard HT Database'!$B$5:$B$172,'Standard HT Database'!M$5:M$172)</f>
        <v>1200.51</v>
      </c>
      <c r="T198" s="180">
        <f>_xlfn.XLOOKUP($F198,'Standard HT Database'!$B$5:$B$172,'Standard HT Database'!L$5:L$172)</f>
        <v>111.53</v>
      </c>
      <c r="U198" s="108"/>
      <c r="V198" s="108"/>
      <c r="W198" s="247">
        <v>1</v>
      </c>
      <c r="X198" s="247">
        <v>1</v>
      </c>
      <c r="Y198" s="108"/>
      <c r="Z198" s="108"/>
      <c r="AA198" s="108"/>
      <c r="AB198" s="108"/>
      <c r="AC198" s="108"/>
      <c r="AD198" s="108"/>
      <c r="AE198" s="108"/>
      <c r="AF198" s="108"/>
      <c r="AG198" s="108"/>
      <c r="AH198" s="108"/>
      <c r="AI198" s="108"/>
      <c r="AJ198" s="108"/>
      <c r="AK198" s="108"/>
      <c r="AL198" s="108"/>
      <c r="AM198" s="108"/>
      <c r="AN198" s="108"/>
      <c r="AO198" s="108"/>
      <c r="AP198" s="108"/>
      <c r="AQ198" s="111"/>
      <c r="AR198" s="108"/>
      <c r="AS198" s="108"/>
      <c r="AT198" s="111"/>
      <c r="AU198" s="108"/>
      <c r="AV198" s="108"/>
      <c r="AW198" s="108"/>
      <c r="AX198" s="108"/>
      <c r="AY198" s="108"/>
      <c r="AZ198" s="108"/>
      <c r="BA198" s="108"/>
      <c r="BB198" s="108"/>
      <c r="BC198" s="108"/>
      <c r="BD198" s="108"/>
      <c r="BE198" s="108"/>
      <c r="BF198" s="108"/>
      <c r="BG198" s="108"/>
      <c r="BH198" s="108"/>
      <c r="BI198" s="108"/>
      <c r="BJ198" s="108"/>
      <c r="BK198" s="108"/>
      <c r="BL198" s="108"/>
      <c r="BM198" s="108"/>
      <c r="BN198" s="108"/>
      <c r="BO198" s="108"/>
      <c r="BP198" s="108"/>
      <c r="BQ198" s="108"/>
      <c r="BR198" s="6" t="s">
        <v>663</v>
      </c>
      <c r="BS198" s="251" t="s">
        <v>664</v>
      </c>
    </row>
    <row r="199" spans="1:71" x14ac:dyDescent="0.2">
      <c r="A199" s="110" t="s">
        <v>229</v>
      </c>
      <c r="B199" s="110" t="s">
        <v>657</v>
      </c>
      <c r="C199" s="108"/>
      <c r="D199" s="108"/>
      <c r="E199" s="111" t="s">
        <v>14</v>
      </c>
      <c r="F199" s="245">
        <v>464</v>
      </c>
      <c r="G199" s="108"/>
      <c r="H199" s="108"/>
      <c r="I199" s="111" t="s">
        <v>659</v>
      </c>
      <c r="J199" s="111"/>
      <c r="K199" s="247">
        <f>_xlfn.XLOOKUP($F199,'Standard HT Database'!$B$5:$B$172,'Standard HT Database'!C$5:C$172)</f>
        <v>2.5</v>
      </c>
      <c r="L199" s="108"/>
      <c r="M199" s="108"/>
      <c r="N199" s="108"/>
      <c r="O199" s="247">
        <f>_xlfn.XLOOKUP($F199,'Standard HT Database'!$B$5:$B$172,'Standard HT Database'!D$5:D$172)</f>
        <v>4</v>
      </c>
      <c r="P199" s="247">
        <f>_xlfn.XLOOKUP($F199,'Standard HT Database'!$B$5:$B$172,'Standard HT Database'!E$5:E$172)</f>
        <v>6</v>
      </c>
      <c r="Q199" s="241">
        <f>_xlfn.XLOOKUP($F199,'Standard HT Database'!$B$5:$B$172,'Standard HT Database'!O$5:O$172)</f>
        <v>1209</v>
      </c>
      <c r="R199" s="178">
        <f>_xlfn.XLOOKUP($F199,'Standard HT Database'!$B$5:$B$172,'Standard HT Database'!N$5:N$172)</f>
        <v>112.36</v>
      </c>
      <c r="S199" s="243">
        <f>_xlfn.XLOOKUP($F199,'Standard HT Database'!$B$5:$B$172,'Standard HT Database'!M$5:M$172)</f>
        <v>1226.05</v>
      </c>
      <c r="T199" s="180">
        <f>_xlfn.XLOOKUP($F199,'Standard HT Database'!$B$5:$B$172,'Standard HT Database'!L$5:L$172)</f>
        <v>113.9</v>
      </c>
      <c r="U199" s="108"/>
      <c r="V199" s="108"/>
      <c r="W199" s="247">
        <v>1</v>
      </c>
      <c r="X199" s="247">
        <v>2</v>
      </c>
      <c r="Y199" s="108"/>
      <c r="Z199" s="108"/>
      <c r="AA199" s="108"/>
      <c r="AB199" s="108"/>
      <c r="AC199" s="108"/>
      <c r="AD199" s="108"/>
      <c r="AE199" s="108"/>
      <c r="AF199" s="108"/>
      <c r="AG199" s="108"/>
      <c r="AH199" s="108"/>
      <c r="AI199" s="108"/>
      <c r="AJ199" s="108"/>
      <c r="AK199" s="108"/>
      <c r="AL199" s="108"/>
      <c r="AM199" s="108"/>
      <c r="AN199" s="108"/>
      <c r="AO199" s="108"/>
      <c r="AP199" s="108"/>
      <c r="AQ199" s="111"/>
      <c r="AR199" s="108"/>
      <c r="AS199" s="108"/>
      <c r="AT199" s="111"/>
      <c r="AU199" s="108"/>
      <c r="AV199" s="108"/>
      <c r="AW199" s="108"/>
      <c r="AX199" s="108"/>
      <c r="AY199" s="108"/>
      <c r="AZ199" s="108"/>
      <c r="BA199" s="108"/>
      <c r="BB199" s="108"/>
      <c r="BC199" s="108"/>
      <c r="BD199" s="108"/>
      <c r="BE199" s="108"/>
      <c r="BF199" s="108"/>
      <c r="BG199" s="108"/>
      <c r="BH199" s="108"/>
      <c r="BI199" s="108"/>
      <c r="BJ199" s="108"/>
      <c r="BK199" s="108"/>
      <c r="BL199" s="108"/>
      <c r="BM199" s="108"/>
      <c r="BN199" s="108"/>
      <c r="BO199" s="108"/>
      <c r="BP199" s="108"/>
      <c r="BQ199" s="108"/>
      <c r="BR199" s="6" t="s">
        <v>663</v>
      </c>
      <c r="BS199" s="251" t="s">
        <v>664</v>
      </c>
    </row>
    <row r="200" spans="1:71" x14ac:dyDescent="0.2">
      <c r="A200" s="110" t="s">
        <v>230</v>
      </c>
      <c r="B200" s="110" t="s">
        <v>657</v>
      </c>
      <c r="C200" s="108"/>
      <c r="D200" s="108"/>
      <c r="E200" s="111" t="s">
        <v>14</v>
      </c>
      <c r="F200" s="245">
        <v>464</v>
      </c>
      <c r="G200" s="108"/>
      <c r="H200" s="108"/>
      <c r="I200" s="111" t="s">
        <v>659</v>
      </c>
      <c r="J200" s="111"/>
      <c r="K200" s="247">
        <f>_xlfn.XLOOKUP($F200,'Standard HT Database'!$B$5:$B$172,'Standard HT Database'!C$5:C$172)</f>
        <v>2.5</v>
      </c>
      <c r="L200" s="108"/>
      <c r="M200" s="108"/>
      <c r="N200" s="108"/>
      <c r="O200" s="247">
        <f>_xlfn.XLOOKUP($F200,'Standard HT Database'!$B$5:$B$172,'Standard HT Database'!D$5:D$172)</f>
        <v>4</v>
      </c>
      <c r="P200" s="247">
        <f>_xlfn.XLOOKUP($F200,'Standard HT Database'!$B$5:$B$172,'Standard HT Database'!E$5:E$172)</f>
        <v>6</v>
      </c>
      <c r="Q200" s="241">
        <f>_xlfn.XLOOKUP($F200,'Standard HT Database'!$B$5:$B$172,'Standard HT Database'!O$5:O$172)</f>
        <v>1209</v>
      </c>
      <c r="R200" s="178">
        <f>_xlfn.XLOOKUP($F200,'Standard HT Database'!$B$5:$B$172,'Standard HT Database'!N$5:N$172)</f>
        <v>112.36</v>
      </c>
      <c r="S200" s="243">
        <f>_xlfn.XLOOKUP($F200,'Standard HT Database'!$B$5:$B$172,'Standard HT Database'!M$5:M$172)</f>
        <v>1226.05</v>
      </c>
      <c r="T200" s="180">
        <f>_xlfn.XLOOKUP($F200,'Standard HT Database'!$B$5:$B$172,'Standard HT Database'!L$5:L$172)</f>
        <v>113.9</v>
      </c>
      <c r="U200" s="108"/>
      <c r="V200" s="108"/>
      <c r="W200" s="247">
        <v>1</v>
      </c>
      <c r="X200" s="247">
        <v>2</v>
      </c>
      <c r="Y200" s="108"/>
      <c r="Z200" s="108"/>
      <c r="AA200" s="108"/>
      <c r="AB200" s="108"/>
      <c r="AC200" s="108"/>
      <c r="AD200" s="108"/>
      <c r="AE200" s="108"/>
      <c r="AF200" s="108"/>
      <c r="AG200" s="108"/>
      <c r="AH200" s="108"/>
      <c r="AI200" s="108"/>
      <c r="AJ200" s="108"/>
      <c r="AK200" s="108"/>
      <c r="AL200" s="108"/>
      <c r="AM200" s="108"/>
      <c r="AN200" s="108"/>
      <c r="AO200" s="108"/>
      <c r="AP200" s="108"/>
      <c r="AQ200" s="111"/>
      <c r="AR200" s="108"/>
      <c r="AS200" s="108"/>
      <c r="AT200" s="111"/>
      <c r="AU200" s="108"/>
      <c r="AV200" s="108"/>
      <c r="AW200" s="108"/>
      <c r="AX200" s="108"/>
      <c r="AY200" s="108"/>
      <c r="AZ200" s="108"/>
      <c r="BA200" s="108"/>
      <c r="BB200" s="108"/>
      <c r="BC200" s="108"/>
      <c r="BD200" s="108"/>
      <c r="BE200" s="108"/>
      <c r="BF200" s="108"/>
      <c r="BG200" s="108"/>
      <c r="BH200" s="108"/>
      <c r="BI200" s="108"/>
      <c r="BJ200" s="108"/>
      <c r="BK200" s="108"/>
      <c r="BL200" s="108"/>
      <c r="BM200" s="108"/>
      <c r="BN200" s="108"/>
      <c r="BO200" s="108"/>
      <c r="BP200" s="108"/>
      <c r="BQ200" s="108"/>
      <c r="BR200" s="6" t="s">
        <v>663</v>
      </c>
      <c r="BS200" s="251" t="s">
        <v>664</v>
      </c>
    </row>
    <row r="201" spans="1:71" x14ac:dyDescent="0.2">
      <c r="A201" s="110" t="s">
        <v>231</v>
      </c>
      <c r="B201" s="110" t="s">
        <v>657</v>
      </c>
      <c r="C201" s="108"/>
      <c r="D201" s="108"/>
      <c r="E201" s="111" t="s">
        <v>14</v>
      </c>
      <c r="F201" s="245">
        <v>354</v>
      </c>
      <c r="G201" s="108"/>
      <c r="H201" s="108"/>
      <c r="I201" s="111" t="s">
        <v>17</v>
      </c>
      <c r="J201" s="111"/>
      <c r="K201" s="247">
        <f>_xlfn.XLOOKUP($F201,'Standard HT Database'!$B$5:$B$172,'Standard HT Database'!C$5:C$172)</f>
        <v>2</v>
      </c>
      <c r="L201" s="108"/>
      <c r="M201" s="108"/>
      <c r="N201" s="108"/>
      <c r="O201" s="247">
        <f>_xlfn.XLOOKUP($F201,'Standard HT Database'!$B$5:$B$172,'Standard HT Database'!D$5:D$172)</f>
        <v>3</v>
      </c>
      <c r="P201" s="247">
        <f>_xlfn.XLOOKUP($F201,'Standard HT Database'!$B$5:$B$172,'Standard HT Database'!E$5:E$172)</f>
        <v>5</v>
      </c>
      <c r="Q201" s="241">
        <f>_xlfn.XLOOKUP($F201,'Standard HT Database'!$B$5:$B$172,'Standard HT Database'!O$5:O$172)</f>
        <v>1172</v>
      </c>
      <c r="R201" s="178">
        <f>_xlfn.XLOOKUP($F201,'Standard HT Database'!$B$5:$B$172,'Standard HT Database'!N$5:N$172)</f>
        <v>108.87</v>
      </c>
      <c r="S201" s="243">
        <f>_xlfn.XLOOKUP($F201,'Standard HT Database'!$B$5:$B$172,'Standard HT Database'!M$5:M$172)</f>
        <v>1188.3900000000001</v>
      </c>
      <c r="T201" s="180">
        <f>_xlfn.XLOOKUP($F201,'Standard HT Database'!$B$5:$B$172,'Standard HT Database'!L$5:L$172)</f>
        <v>110.4</v>
      </c>
      <c r="U201" s="108"/>
      <c r="V201" s="108"/>
      <c r="W201" s="247">
        <v>0</v>
      </c>
      <c r="X201" s="247">
        <v>2</v>
      </c>
      <c r="Y201" s="108"/>
      <c r="Z201" s="108"/>
      <c r="AA201" s="108"/>
      <c r="AB201" s="108"/>
      <c r="AC201" s="108"/>
      <c r="AD201" s="108"/>
      <c r="AE201" s="108"/>
      <c r="AF201" s="108"/>
      <c r="AG201" s="108"/>
      <c r="AH201" s="108"/>
      <c r="AI201" s="108"/>
      <c r="AJ201" s="108"/>
      <c r="AK201" s="108"/>
      <c r="AL201" s="108"/>
      <c r="AM201" s="108"/>
      <c r="AN201" s="108"/>
      <c r="AO201" s="108"/>
      <c r="AP201" s="108"/>
      <c r="AQ201" s="111"/>
      <c r="AR201" s="108"/>
      <c r="AS201" s="108"/>
      <c r="AT201" s="111"/>
      <c r="AU201" s="108"/>
      <c r="AV201" s="108"/>
      <c r="AW201" s="108"/>
      <c r="AX201" s="108"/>
      <c r="AY201" s="108"/>
      <c r="AZ201" s="108"/>
      <c r="BA201" s="108"/>
      <c r="BB201" s="108"/>
      <c r="BC201" s="108"/>
      <c r="BD201" s="108"/>
      <c r="BE201" s="108"/>
      <c r="BF201" s="108"/>
      <c r="BG201" s="108"/>
      <c r="BH201" s="108"/>
      <c r="BI201" s="108"/>
      <c r="BJ201" s="108"/>
      <c r="BK201" s="108"/>
      <c r="BL201" s="108"/>
      <c r="BM201" s="108"/>
      <c r="BN201" s="108"/>
      <c r="BO201" s="108"/>
      <c r="BP201" s="108"/>
      <c r="BQ201" s="108"/>
      <c r="BR201" s="6" t="s">
        <v>663</v>
      </c>
      <c r="BS201" s="251" t="s">
        <v>664</v>
      </c>
    </row>
    <row r="202" spans="1:71" x14ac:dyDescent="0.2">
      <c r="A202" s="110" t="s">
        <v>232</v>
      </c>
      <c r="B202" s="110" t="s">
        <v>657</v>
      </c>
      <c r="C202" s="108"/>
      <c r="D202" s="108"/>
      <c r="E202" s="111" t="s">
        <v>14</v>
      </c>
      <c r="F202" s="245">
        <v>473</v>
      </c>
      <c r="G202" s="108"/>
      <c r="H202" s="108"/>
      <c r="I202" s="111" t="s">
        <v>17</v>
      </c>
      <c r="J202" s="111"/>
      <c r="K202" s="247">
        <f>_xlfn.XLOOKUP($F202,'Standard HT Database'!$B$5:$B$172,'Standard HT Database'!C$5:C$172)</f>
        <v>2</v>
      </c>
      <c r="L202" s="108"/>
      <c r="M202" s="108"/>
      <c r="N202" s="108"/>
      <c r="O202" s="247">
        <f>_xlfn.XLOOKUP($F202,'Standard HT Database'!$B$5:$B$172,'Standard HT Database'!D$5:D$172)</f>
        <v>4</v>
      </c>
      <c r="P202" s="247">
        <f>_xlfn.XLOOKUP($F202,'Standard HT Database'!$B$5:$B$172,'Standard HT Database'!E$5:E$172)</f>
        <v>7</v>
      </c>
      <c r="Q202" s="241">
        <f>_xlfn.XLOOKUP($F202,'Standard HT Database'!$B$5:$B$172,'Standard HT Database'!O$5:O$172)</f>
        <v>1284</v>
      </c>
      <c r="R202" s="178">
        <f>_xlfn.XLOOKUP($F202,'Standard HT Database'!$B$5:$B$172,'Standard HT Database'!N$5:N$172)</f>
        <v>119.24</v>
      </c>
      <c r="S202" s="243">
        <f>_xlfn.XLOOKUP($F202,'Standard HT Database'!$B$5:$B$172,'Standard HT Database'!M$5:M$172)</f>
        <v>1301.9000000000001</v>
      </c>
      <c r="T202" s="180">
        <f>_xlfn.XLOOKUP($F202,'Standard HT Database'!$B$5:$B$172,'Standard HT Database'!L$5:L$172)</f>
        <v>120.95</v>
      </c>
      <c r="U202" s="108"/>
      <c r="V202" s="108"/>
      <c r="W202" s="247">
        <v>1</v>
      </c>
      <c r="X202" s="247">
        <v>2</v>
      </c>
      <c r="Y202" s="108"/>
      <c r="Z202" s="108"/>
      <c r="AA202" s="108"/>
      <c r="AB202" s="108"/>
      <c r="AC202" s="108"/>
      <c r="AD202" s="108"/>
      <c r="AE202" s="108"/>
      <c r="AF202" s="108"/>
      <c r="AG202" s="108"/>
      <c r="AH202" s="108"/>
      <c r="AI202" s="108"/>
      <c r="AJ202" s="108"/>
      <c r="AK202" s="108"/>
      <c r="AL202" s="108"/>
      <c r="AM202" s="108"/>
      <c r="AN202" s="108"/>
      <c r="AO202" s="108"/>
      <c r="AP202" s="108"/>
      <c r="AQ202" s="111"/>
      <c r="AR202" s="108"/>
      <c r="AS202" s="108"/>
      <c r="AT202" s="111"/>
      <c r="AU202" s="108"/>
      <c r="AV202" s="108"/>
      <c r="AW202" s="108"/>
      <c r="AX202" s="108"/>
      <c r="AY202" s="108"/>
      <c r="AZ202" s="108"/>
      <c r="BA202" s="108"/>
      <c r="BB202" s="108"/>
      <c r="BC202" s="108"/>
      <c r="BD202" s="108"/>
      <c r="BE202" s="108"/>
      <c r="BF202" s="108"/>
      <c r="BG202" s="108"/>
      <c r="BH202" s="108"/>
      <c r="BI202" s="108"/>
      <c r="BJ202" s="108"/>
      <c r="BK202" s="108"/>
      <c r="BL202" s="108"/>
      <c r="BM202" s="108"/>
      <c r="BN202" s="108"/>
      <c r="BO202" s="108"/>
      <c r="BP202" s="108"/>
      <c r="BQ202" s="108"/>
      <c r="BR202" s="6" t="s">
        <v>663</v>
      </c>
      <c r="BS202" s="251" t="s">
        <v>664</v>
      </c>
    </row>
    <row r="203" spans="1:71" x14ac:dyDescent="0.2">
      <c r="A203" s="110" t="s">
        <v>233</v>
      </c>
      <c r="B203" s="110" t="s">
        <v>657</v>
      </c>
      <c r="C203" s="108"/>
      <c r="D203" s="108"/>
      <c r="E203" s="111" t="s">
        <v>14</v>
      </c>
      <c r="F203" s="245">
        <v>473</v>
      </c>
      <c r="G203" s="108"/>
      <c r="H203" s="108"/>
      <c r="I203" s="111" t="s">
        <v>17</v>
      </c>
      <c r="J203" s="111"/>
      <c r="K203" s="247">
        <f>_xlfn.XLOOKUP($F203,'Standard HT Database'!$B$5:$B$172,'Standard HT Database'!C$5:C$172)</f>
        <v>2</v>
      </c>
      <c r="L203" s="108"/>
      <c r="M203" s="108"/>
      <c r="N203" s="108"/>
      <c r="O203" s="247">
        <f>_xlfn.XLOOKUP($F203,'Standard HT Database'!$B$5:$B$172,'Standard HT Database'!D$5:D$172)</f>
        <v>4</v>
      </c>
      <c r="P203" s="247">
        <f>_xlfn.XLOOKUP($F203,'Standard HT Database'!$B$5:$B$172,'Standard HT Database'!E$5:E$172)</f>
        <v>7</v>
      </c>
      <c r="Q203" s="241">
        <f>_xlfn.XLOOKUP($F203,'Standard HT Database'!$B$5:$B$172,'Standard HT Database'!O$5:O$172)</f>
        <v>1284</v>
      </c>
      <c r="R203" s="178">
        <f>_xlfn.XLOOKUP($F203,'Standard HT Database'!$B$5:$B$172,'Standard HT Database'!N$5:N$172)</f>
        <v>119.24</v>
      </c>
      <c r="S203" s="243">
        <f>_xlfn.XLOOKUP($F203,'Standard HT Database'!$B$5:$B$172,'Standard HT Database'!M$5:M$172)</f>
        <v>1301.9000000000001</v>
      </c>
      <c r="T203" s="180">
        <f>_xlfn.XLOOKUP($F203,'Standard HT Database'!$B$5:$B$172,'Standard HT Database'!L$5:L$172)</f>
        <v>120.95</v>
      </c>
      <c r="U203" s="108"/>
      <c r="V203" s="108"/>
      <c r="W203" s="247">
        <v>1</v>
      </c>
      <c r="X203" s="247">
        <v>2</v>
      </c>
      <c r="Y203" s="108"/>
      <c r="Z203" s="108"/>
      <c r="AA203" s="108"/>
      <c r="AB203" s="108"/>
      <c r="AC203" s="108"/>
      <c r="AD203" s="108"/>
      <c r="AE203" s="108"/>
      <c r="AF203" s="108"/>
      <c r="AG203" s="108"/>
      <c r="AH203" s="108"/>
      <c r="AI203" s="108"/>
      <c r="AJ203" s="108"/>
      <c r="AK203" s="108"/>
      <c r="AL203" s="108"/>
      <c r="AM203" s="108"/>
      <c r="AN203" s="108"/>
      <c r="AO203" s="108"/>
      <c r="AP203" s="108"/>
      <c r="AQ203" s="111"/>
      <c r="AR203" s="108"/>
      <c r="AS203" s="108"/>
      <c r="AT203" s="111"/>
      <c r="AU203" s="108"/>
      <c r="AV203" s="108"/>
      <c r="AW203" s="108"/>
      <c r="AX203" s="108"/>
      <c r="AY203" s="108"/>
      <c r="AZ203" s="108"/>
      <c r="BA203" s="108"/>
      <c r="BB203" s="108"/>
      <c r="BC203" s="108"/>
      <c r="BD203" s="108"/>
      <c r="BE203" s="108"/>
      <c r="BF203" s="108"/>
      <c r="BG203" s="108"/>
      <c r="BH203" s="108"/>
      <c r="BI203" s="108"/>
      <c r="BJ203" s="108"/>
      <c r="BK203" s="108"/>
      <c r="BL203" s="108"/>
      <c r="BM203" s="108"/>
      <c r="BN203" s="108"/>
      <c r="BO203" s="108"/>
      <c r="BP203" s="108"/>
      <c r="BQ203" s="108"/>
      <c r="BR203" s="6" t="s">
        <v>663</v>
      </c>
      <c r="BS203" s="251" t="s">
        <v>664</v>
      </c>
    </row>
    <row r="204" spans="1:71" x14ac:dyDescent="0.2">
      <c r="A204" s="110" t="s">
        <v>234</v>
      </c>
      <c r="B204" s="110" t="s">
        <v>657</v>
      </c>
      <c r="C204" s="108"/>
      <c r="D204" s="108"/>
      <c r="E204" s="111" t="s">
        <v>14</v>
      </c>
      <c r="F204" s="245">
        <v>473</v>
      </c>
      <c r="G204" s="108"/>
      <c r="H204" s="108"/>
      <c r="I204" s="111" t="s">
        <v>17</v>
      </c>
      <c r="J204" s="111"/>
      <c r="K204" s="247">
        <f>_xlfn.XLOOKUP($F204,'Standard HT Database'!$B$5:$B$172,'Standard HT Database'!C$5:C$172)</f>
        <v>2</v>
      </c>
      <c r="L204" s="108"/>
      <c r="M204" s="108"/>
      <c r="N204" s="108"/>
      <c r="O204" s="247">
        <f>_xlfn.XLOOKUP($F204,'Standard HT Database'!$B$5:$B$172,'Standard HT Database'!D$5:D$172)</f>
        <v>4</v>
      </c>
      <c r="P204" s="247">
        <f>_xlfn.XLOOKUP($F204,'Standard HT Database'!$B$5:$B$172,'Standard HT Database'!E$5:E$172)</f>
        <v>7</v>
      </c>
      <c r="Q204" s="241">
        <f>_xlfn.XLOOKUP($F204,'Standard HT Database'!$B$5:$B$172,'Standard HT Database'!O$5:O$172)</f>
        <v>1284</v>
      </c>
      <c r="R204" s="178">
        <f>_xlfn.XLOOKUP($F204,'Standard HT Database'!$B$5:$B$172,'Standard HT Database'!N$5:N$172)</f>
        <v>119.24</v>
      </c>
      <c r="S204" s="243">
        <f>_xlfn.XLOOKUP($F204,'Standard HT Database'!$B$5:$B$172,'Standard HT Database'!M$5:M$172)</f>
        <v>1301.9000000000001</v>
      </c>
      <c r="T204" s="180">
        <f>_xlfn.XLOOKUP($F204,'Standard HT Database'!$B$5:$B$172,'Standard HT Database'!L$5:L$172)</f>
        <v>120.95</v>
      </c>
      <c r="U204" s="108"/>
      <c r="V204" s="108"/>
      <c r="W204" s="247">
        <v>1</v>
      </c>
      <c r="X204" s="247">
        <v>2</v>
      </c>
      <c r="Y204" s="108"/>
      <c r="Z204" s="108"/>
      <c r="AA204" s="108"/>
      <c r="AB204" s="108"/>
      <c r="AC204" s="108"/>
      <c r="AD204" s="108"/>
      <c r="AE204" s="108"/>
      <c r="AF204" s="108"/>
      <c r="AG204" s="108"/>
      <c r="AH204" s="108"/>
      <c r="AI204" s="108"/>
      <c r="AJ204" s="108"/>
      <c r="AK204" s="108"/>
      <c r="AL204" s="108"/>
      <c r="AM204" s="108"/>
      <c r="AN204" s="108"/>
      <c r="AO204" s="108"/>
      <c r="AP204" s="108"/>
      <c r="AQ204" s="111"/>
      <c r="AR204" s="108"/>
      <c r="AS204" s="108"/>
      <c r="AT204" s="111"/>
      <c r="AU204" s="108"/>
      <c r="AV204" s="108"/>
      <c r="AW204" s="108"/>
      <c r="AX204" s="108"/>
      <c r="AY204" s="108"/>
      <c r="AZ204" s="108"/>
      <c r="BA204" s="108"/>
      <c r="BB204" s="108"/>
      <c r="BC204" s="108"/>
      <c r="BD204" s="108"/>
      <c r="BE204" s="108"/>
      <c r="BF204" s="108"/>
      <c r="BG204" s="108"/>
      <c r="BH204" s="108"/>
      <c r="BI204" s="108"/>
      <c r="BJ204" s="108"/>
      <c r="BK204" s="108"/>
      <c r="BL204" s="108"/>
      <c r="BM204" s="108"/>
      <c r="BN204" s="108"/>
      <c r="BO204" s="108"/>
      <c r="BP204" s="108"/>
      <c r="BQ204" s="108"/>
      <c r="BR204" s="6" t="s">
        <v>663</v>
      </c>
      <c r="BS204" s="251" t="s">
        <v>664</v>
      </c>
    </row>
    <row r="205" spans="1:71" x14ac:dyDescent="0.2">
      <c r="A205" s="110" t="s">
        <v>235</v>
      </c>
      <c r="B205" s="110" t="s">
        <v>657</v>
      </c>
      <c r="C205" s="108"/>
      <c r="D205" s="108"/>
      <c r="E205" s="111" t="s">
        <v>14</v>
      </c>
      <c r="F205" s="245">
        <v>473</v>
      </c>
      <c r="G205" s="108"/>
      <c r="H205" s="108"/>
      <c r="I205" s="111" t="s">
        <v>17</v>
      </c>
      <c r="J205" s="111"/>
      <c r="K205" s="247">
        <f>_xlfn.XLOOKUP($F205,'Standard HT Database'!$B$5:$B$172,'Standard HT Database'!C$5:C$172)</f>
        <v>2</v>
      </c>
      <c r="L205" s="108"/>
      <c r="M205" s="108"/>
      <c r="N205" s="108"/>
      <c r="O205" s="247">
        <f>_xlfn.XLOOKUP($F205,'Standard HT Database'!$B$5:$B$172,'Standard HT Database'!D$5:D$172)</f>
        <v>4</v>
      </c>
      <c r="P205" s="247">
        <f>_xlfn.XLOOKUP($F205,'Standard HT Database'!$B$5:$B$172,'Standard HT Database'!E$5:E$172)</f>
        <v>7</v>
      </c>
      <c r="Q205" s="241">
        <f>_xlfn.XLOOKUP($F205,'Standard HT Database'!$B$5:$B$172,'Standard HT Database'!O$5:O$172)</f>
        <v>1284</v>
      </c>
      <c r="R205" s="178">
        <f>_xlfn.XLOOKUP($F205,'Standard HT Database'!$B$5:$B$172,'Standard HT Database'!N$5:N$172)</f>
        <v>119.24</v>
      </c>
      <c r="S205" s="243">
        <f>_xlfn.XLOOKUP($F205,'Standard HT Database'!$B$5:$B$172,'Standard HT Database'!M$5:M$172)</f>
        <v>1301.9000000000001</v>
      </c>
      <c r="T205" s="180">
        <f>_xlfn.XLOOKUP($F205,'Standard HT Database'!$B$5:$B$172,'Standard HT Database'!L$5:L$172)</f>
        <v>120.95</v>
      </c>
      <c r="U205" s="108"/>
      <c r="V205" s="108"/>
      <c r="W205" s="247">
        <v>1</v>
      </c>
      <c r="X205" s="247">
        <v>2</v>
      </c>
      <c r="Y205" s="108"/>
      <c r="Z205" s="108"/>
      <c r="AA205" s="108"/>
      <c r="AB205" s="108"/>
      <c r="AC205" s="108"/>
      <c r="AD205" s="108"/>
      <c r="AE205" s="108"/>
      <c r="AF205" s="108"/>
      <c r="AG205" s="108"/>
      <c r="AH205" s="108"/>
      <c r="AI205" s="108"/>
      <c r="AJ205" s="108"/>
      <c r="AK205" s="108"/>
      <c r="AL205" s="108"/>
      <c r="AM205" s="108"/>
      <c r="AN205" s="108"/>
      <c r="AO205" s="108"/>
      <c r="AP205" s="108"/>
      <c r="AQ205" s="111"/>
      <c r="AR205" s="108"/>
      <c r="AS205" s="108"/>
      <c r="AT205" s="111"/>
      <c r="AU205" s="108"/>
      <c r="AV205" s="108"/>
      <c r="AW205" s="108"/>
      <c r="AX205" s="108"/>
      <c r="AY205" s="108"/>
      <c r="AZ205" s="108"/>
      <c r="BA205" s="108"/>
      <c r="BB205" s="108"/>
      <c r="BC205" s="108"/>
      <c r="BD205" s="108"/>
      <c r="BE205" s="108"/>
      <c r="BF205" s="108"/>
      <c r="BG205" s="108"/>
      <c r="BH205" s="108"/>
      <c r="BI205" s="108"/>
      <c r="BJ205" s="108"/>
      <c r="BK205" s="108"/>
      <c r="BL205" s="108"/>
      <c r="BM205" s="108"/>
      <c r="BN205" s="108"/>
      <c r="BO205" s="108"/>
      <c r="BP205" s="108"/>
      <c r="BQ205" s="108"/>
      <c r="BR205" s="6" t="s">
        <v>663</v>
      </c>
      <c r="BS205" s="251" t="s">
        <v>664</v>
      </c>
    </row>
    <row r="206" spans="1:71" x14ac:dyDescent="0.2">
      <c r="A206" s="110" t="s">
        <v>236</v>
      </c>
      <c r="B206" s="110" t="s">
        <v>657</v>
      </c>
      <c r="C206" s="108"/>
      <c r="D206" s="108"/>
      <c r="E206" s="111" t="s">
        <v>14</v>
      </c>
      <c r="F206" s="245">
        <v>352</v>
      </c>
      <c r="G206" s="108"/>
      <c r="H206" s="108"/>
      <c r="I206" s="111" t="s">
        <v>659</v>
      </c>
      <c r="J206" s="111"/>
      <c r="K206" s="247">
        <f>_xlfn.XLOOKUP($F206,'Standard HT Database'!$B$5:$B$172,'Standard HT Database'!C$5:C$172)</f>
        <v>2</v>
      </c>
      <c r="L206" s="108"/>
      <c r="M206" s="108"/>
      <c r="N206" s="108"/>
      <c r="O206" s="247">
        <f>_xlfn.XLOOKUP($F206,'Standard HT Database'!$B$5:$B$172,'Standard HT Database'!D$5:D$172)</f>
        <v>3</v>
      </c>
      <c r="P206" s="247">
        <f>_xlfn.XLOOKUP($F206,'Standard HT Database'!$B$5:$B$172,'Standard HT Database'!E$5:E$172)</f>
        <v>5</v>
      </c>
      <c r="Q206" s="241">
        <f>_xlfn.XLOOKUP($F206,'Standard HT Database'!$B$5:$B$172,'Standard HT Database'!O$5:O$172)</f>
        <v>1012</v>
      </c>
      <c r="R206" s="178">
        <f>_xlfn.XLOOKUP($F206,'Standard HT Database'!$B$5:$B$172,'Standard HT Database'!N$5:N$172)</f>
        <v>94.05</v>
      </c>
      <c r="S206" s="243">
        <f>_xlfn.XLOOKUP($F206,'Standard HT Database'!$B$5:$B$172,'Standard HT Database'!M$5:M$172)</f>
        <v>1027.78</v>
      </c>
      <c r="T206" s="180">
        <f>_xlfn.XLOOKUP($F206,'Standard HT Database'!$B$5:$B$172,'Standard HT Database'!L$5:L$172)</f>
        <v>95.48</v>
      </c>
      <c r="U206" s="108"/>
      <c r="V206" s="108"/>
      <c r="W206" s="247">
        <v>0</v>
      </c>
      <c r="X206" s="247">
        <v>2</v>
      </c>
      <c r="Y206" s="108"/>
      <c r="Z206" s="108"/>
      <c r="AA206" s="108"/>
      <c r="AB206" s="108"/>
      <c r="AC206" s="108"/>
      <c r="AD206" s="108"/>
      <c r="AE206" s="108"/>
      <c r="AF206" s="108"/>
      <c r="AG206" s="108"/>
      <c r="AH206" s="108"/>
      <c r="AI206" s="108"/>
      <c r="AJ206" s="108"/>
      <c r="AK206" s="108"/>
      <c r="AL206" s="108"/>
      <c r="AM206" s="108"/>
      <c r="AN206" s="108"/>
      <c r="AO206" s="108"/>
      <c r="AP206" s="108"/>
      <c r="AQ206" s="111"/>
      <c r="AR206" s="108"/>
      <c r="AS206" s="108"/>
      <c r="AT206" s="111"/>
      <c r="AU206" s="108"/>
      <c r="AV206" s="108"/>
      <c r="AW206" s="108"/>
      <c r="AX206" s="108"/>
      <c r="AY206" s="108"/>
      <c r="AZ206" s="108"/>
      <c r="BA206" s="108"/>
      <c r="BB206" s="108"/>
      <c r="BC206" s="108"/>
      <c r="BD206" s="108"/>
      <c r="BE206" s="108"/>
      <c r="BF206" s="108"/>
      <c r="BG206" s="108"/>
      <c r="BH206" s="108"/>
      <c r="BI206" s="108"/>
      <c r="BJ206" s="108"/>
      <c r="BK206" s="108"/>
      <c r="BL206" s="108"/>
      <c r="BM206" s="108"/>
      <c r="BN206" s="108"/>
      <c r="BO206" s="108"/>
      <c r="BP206" s="108"/>
      <c r="BQ206" s="108"/>
      <c r="BR206" s="6" t="s">
        <v>663</v>
      </c>
      <c r="BS206" s="251" t="s">
        <v>664</v>
      </c>
    </row>
    <row r="207" spans="1:71" x14ac:dyDescent="0.2">
      <c r="A207" s="110" t="s">
        <v>237</v>
      </c>
      <c r="B207" s="110" t="s">
        <v>657</v>
      </c>
      <c r="C207" s="108"/>
      <c r="D207" s="108"/>
      <c r="E207" s="111" t="s">
        <v>14</v>
      </c>
      <c r="F207" s="245">
        <v>352</v>
      </c>
      <c r="G207" s="108"/>
      <c r="H207" s="108"/>
      <c r="I207" s="111" t="s">
        <v>659</v>
      </c>
      <c r="J207" s="111"/>
      <c r="K207" s="247">
        <f>_xlfn.XLOOKUP($F207,'Standard HT Database'!$B$5:$B$172,'Standard HT Database'!C$5:C$172)</f>
        <v>2</v>
      </c>
      <c r="L207" s="108"/>
      <c r="M207" s="108"/>
      <c r="N207" s="108"/>
      <c r="O207" s="247">
        <f>_xlfn.XLOOKUP($F207,'Standard HT Database'!$B$5:$B$172,'Standard HT Database'!D$5:D$172)</f>
        <v>3</v>
      </c>
      <c r="P207" s="247">
        <f>_xlfn.XLOOKUP($F207,'Standard HT Database'!$B$5:$B$172,'Standard HT Database'!E$5:E$172)</f>
        <v>5</v>
      </c>
      <c r="Q207" s="241">
        <f>_xlfn.XLOOKUP($F207,'Standard HT Database'!$B$5:$B$172,'Standard HT Database'!O$5:O$172)</f>
        <v>1012</v>
      </c>
      <c r="R207" s="178">
        <f>_xlfn.XLOOKUP($F207,'Standard HT Database'!$B$5:$B$172,'Standard HT Database'!N$5:N$172)</f>
        <v>94.05</v>
      </c>
      <c r="S207" s="243">
        <f>_xlfn.XLOOKUP($F207,'Standard HT Database'!$B$5:$B$172,'Standard HT Database'!M$5:M$172)</f>
        <v>1027.78</v>
      </c>
      <c r="T207" s="180">
        <f>_xlfn.XLOOKUP($F207,'Standard HT Database'!$B$5:$B$172,'Standard HT Database'!L$5:L$172)</f>
        <v>95.48</v>
      </c>
      <c r="U207" s="108"/>
      <c r="V207" s="108"/>
      <c r="W207" s="247">
        <v>0</v>
      </c>
      <c r="X207" s="247">
        <v>2</v>
      </c>
      <c r="Y207" s="108"/>
      <c r="Z207" s="108"/>
      <c r="AA207" s="108"/>
      <c r="AB207" s="108"/>
      <c r="AC207" s="108"/>
      <c r="AD207" s="108"/>
      <c r="AE207" s="108"/>
      <c r="AF207" s="108"/>
      <c r="AG207" s="108"/>
      <c r="AH207" s="108"/>
      <c r="AI207" s="108"/>
      <c r="AJ207" s="108"/>
      <c r="AK207" s="108"/>
      <c r="AL207" s="108"/>
      <c r="AM207" s="108"/>
      <c r="AN207" s="108"/>
      <c r="AO207" s="108"/>
      <c r="AP207" s="108"/>
      <c r="AQ207" s="111"/>
      <c r="AR207" s="108"/>
      <c r="AS207" s="108"/>
      <c r="AT207" s="111"/>
      <c r="AU207" s="108"/>
      <c r="AV207" s="108"/>
      <c r="AW207" s="108"/>
      <c r="AX207" s="108"/>
      <c r="AY207" s="108"/>
      <c r="AZ207" s="108"/>
      <c r="BA207" s="108"/>
      <c r="BB207" s="108"/>
      <c r="BC207" s="108"/>
      <c r="BD207" s="108"/>
      <c r="BE207" s="108"/>
      <c r="BF207" s="108"/>
      <c r="BG207" s="108"/>
      <c r="BH207" s="108"/>
      <c r="BI207" s="108"/>
      <c r="BJ207" s="108"/>
      <c r="BK207" s="108"/>
      <c r="BL207" s="108"/>
      <c r="BM207" s="108"/>
      <c r="BN207" s="108"/>
      <c r="BO207" s="108"/>
      <c r="BP207" s="108"/>
      <c r="BQ207" s="108"/>
      <c r="BR207" s="6" t="s">
        <v>663</v>
      </c>
      <c r="BS207" s="251" t="s">
        <v>664</v>
      </c>
    </row>
    <row r="208" spans="1:71" x14ac:dyDescent="0.2">
      <c r="A208" s="110" t="s">
        <v>238</v>
      </c>
      <c r="B208" s="110" t="s">
        <v>657</v>
      </c>
      <c r="C208" s="108"/>
      <c r="D208" s="108"/>
      <c r="E208" s="111" t="s">
        <v>14</v>
      </c>
      <c r="F208" s="245">
        <v>473</v>
      </c>
      <c r="G208" s="108"/>
      <c r="H208" s="108"/>
      <c r="I208" s="111" t="s">
        <v>17</v>
      </c>
      <c r="J208" s="111"/>
      <c r="K208" s="247">
        <f>_xlfn.XLOOKUP($F208,'Standard HT Database'!$B$5:$B$172,'Standard HT Database'!C$5:C$172)</f>
        <v>2</v>
      </c>
      <c r="L208" s="108"/>
      <c r="M208" s="108"/>
      <c r="N208" s="108"/>
      <c r="O208" s="247">
        <f>_xlfn.XLOOKUP($F208,'Standard HT Database'!$B$5:$B$172,'Standard HT Database'!D$5:D$172)</f>
        <v>4</v>
      </c>
      <c r="P208" s="247">
        <f>_xlfn.XLOOKUP($F208,'Standard HT Database'!$B$5:$B$172,'Standard HT Database'!E$5:E$172)</f>
        <v>7</v>
      </c>
      <c r="Q208" s="241">
        <f>_xlfn.XLOOKUP($F208,'Standard HT Database'!$B$5:$B$172,'Standard HT Database'!O$5:O$172)</f>
        <v>1284</v>
      </c>
      <c r="R208" s="178">
        <f>_xlfn.XLOOKUP($F208,'Standard HT Database'!$B$5:$B$172,'Standard HT Database'!N$5:N$172)</f>
        <v>119.24</v>
      </c>
      <c r="S208" s="243">
        <f>_xlfn.XLOOKUP($F208,'Standard HT Database'!$B$5:$B$172,'Standard HT Database'!M$5:M$172)</f>
        <v>1301.9000000000001</v>
      </c>
      <c r="T208" s="180">
        <f>_xlfn.XLOOKUP($F208,'Standard HT Database'!$B$5:$B$172,'Standard HT Database'!L$5:L$172)</f>
        <v>120.95</v>
      </c>
      <c r="U208" s="108"/>
      <c r="V208" s="108"/>
      <c r="W208" s="247">
        <v>1</v>
      </c>
      <c r="X208" s="247">
        <v>2</v>
      </c>
      <c r="Y208" s="108"/>
      <c r="Z208" s="108"/>
      <c r="AA208" s="108"/>
      <c r="AB208" s="108"/>
      <c r="AC208" s="108"/>
      <c r="AD208" s="108"/>
      <c r="AE208" s="108"/>
      <c r="AF208" s="108"/>
      <c r="AG208" s="108"/>
      <c r="AH208" s="108"/>
      <c r="AI208" s="108"/>
      <c r="AJ208" s="108"/>
      <c r="AK208" s="108"/>
      <c r="AL208" s="108"/>
      <c r="AM208" s="108"/>
      <c r="AN208" s="108"/>
      <c r="AO208" s="108"/>
      <c r="AP208" s="108"/>
      <c r="AQ208" s="111"/>
      <c r="AR208" s="108"/>
      <c r="AS208" s="108"/>
      <c r="AT208" s="111"/>
      <c r="AU208" s="108"/>
      <c r="AV208" s="108"/>
      <c r="AW208" s="108"/>
      <c r="AX208" s="108"/>
      <c r="AY208" s="108"/>
      <c r="AZ208" s="108"/>
      <c r="BA208" s="108"/>
      <c r="BB208" s="108"/>
      <c r="BC208" s="108"/>
      <c r="BD208" s="108"/>
      <c r="BE208" s="108"/>
      <c r="BF208" s="108"/>
      <c r="BG208" s="108"/>
      <c r="BH208" s="108"/>
      <c r="BI208" s="108"/>
      <c r="BJ208" s="108"/>
      <c r="BK208" s="108"/>
      <c r="BL208" s="108"/>
      <c r="BM208" s="108"/>
      <c r="BN208" s="108"/>
      <c r="BO208" s="108"/>
      <c r="BP208" s="108"/>
      <c r="BQ208" s="108"/>
      <c r="BR208" s="6" t="s">
        <v>663</v>
      </c>
      <c r="BS208" s="251" t="s">
        <v>664</v>
      </c>
    </row>
    <row r="209" spans="1:71" x14ac:dyDescent="0.2">
      <c r="A209" s="110" t="s">
        <v>239</v>
      </c>
      <c r="B209" s="110" t="s">
        <v>657</v>
      </c>
      <c r="C209" s="108"/>
      <c r="D209" s="108"/>
      <c r="E209" s="111" t="s">
        <v>14</v>
      </c>
      <c r="F209" s="245">
        <v>473</v>
      </c>
      <c r="G209" s="108"/>
      <c r="H209" s="108"/>
      <c r="I209" s="111" t="s">
        <v>17</v>
      </c>
      <c r="J209" s="111"/>
      <c r="K209" s="247">
        <f>_xlfn.XLOOKUP($F209,'Standard HT Database'!$B$5:$B$172,'Standard HT Database'!C$5:C$172)</f>
        <v>2</v>
      </c>
      <c r="L209" s="108"/>
      <c r="M209" s="108"/>
      <c r="N209" s="108"/>
      <c r="O209" s="247">
        <f>_xlfn.XLOOKUP($F209,'Standard HT Database'!$B$5:$B$172,'Standard HT Database'!D$5:D$172)</f>
        <v>4</v>
      </c>
      <c r="P209" s="247">
        <f>_xlfn.XLOOKUP($F209,'Standard HT Database'!$B$5:$B$172,'Standard HT Database'!E$5:E$172)</f>
        <v>7</v>
      </c>
      <c r="Q209" s="241">
        <f>_xlfn.XLOOKUP($F209,'Standard HT Database'!$B$5:$B$172,'Standard HT Database'!O$5:O$172)</f>
        <v>1284</v>
      </c>
      <c r="R209" s="178">
        <f>_xlfn.XLOOKUP($F209,'Standard HT Database'!$B$5:$B$172,'Standard HT Database'!N$5:N$172)</f>
        <v>119.24</v>
      </c>
      <c r="S209" s="243">
        <f>_xlfn.XLOOKUP($F209,'Standard HT Database'!$B$5:$B$172,'Standard HT Database'!M$5:M$172)</f>
        <v>1301.9000000000001</v>
      </c>
      <c r="T209" s="180">
        <f>_xlfn.XLOOKUP($F209,'Standard HT Database'!$B$5:$B$172,'Standard HT Database'!L$5:L$172)</f>
        <v>120.95</v>
      </c>
      <c r="U209" s="108"/>
      <c r="V209" s="108"/>
      <c r="W209" s="247">
        <v>1</v>
      </c>
      <c r="X209" s="247">
        <v>2</v>
      </c>
      <c r="Y209" s="108"/>
      <c r="Z209" s="108"/>
      <c r="AA209" s="108"/>
      <c r="AB209" s="108"/>
      <c r="AC209" s="108"/>
      <c r="AD209" s="108"/>
      <c r="AE209" s="108"/>
      <c r="AF209" s="108"/>
      <c r="AG209" s="108"/>
      <c r="AH209" s="108"/>
      <c r="AI209" s="108"/>
      <c r="AJ209" s="108"/>
      <c r="AK209" s="108"/>
      <c r="AL209" s="108"/>
      <c r="AM209" s="108"/>
      <c r="AN209" s="108"/>
      <c r="AO209" s="108"/>
      <c r="AP209" s="108"/>
      <c r="AQ209" s="111"/>
      <c r="AR209" s="108"/>
      <c r="AS209" s="108"/>
      <c r="AT209" s="111"/>
      <c r="AU209" s="108"/>
      <c r="AV209" s="108"/>
      <c r="AW209" s="108"/>
      <c r="AX209" s="108"/>
      <c r="AY209" s="108"/>
      <c r="AZ209" s="108"/>
      <c r="BA209" s="108"/>
      <c r="BB209" s="108"/>
      <c r="BC209" s="108"/>
      <c r="BD209" s="108"/>
      <c r="BE209" s="108"/>
      <c r="BF209" s="108"/>
      <c r="BG209" s="108"/>
      <c r="BH209" s="108"/>
      <c r="BI209" s="108"/>
      <c r="BJ209" s="108"/>
      <c r="BK209" s="108"/>
      <c r="BL209" s="108"/>
      <c r="BM209" s="108"/>
      <c r="BN209" s="108"/>
      <c r="BO209" s="108"/>
      <c r="BP209" s="108"/>
      <c r="BQ209" s="108"/>
      <c r="BR209" s="6" t="s">
        <v>663</v>
      </c>
      <c r="BS209" s="251" t="s">
        <v>664</v>
      </c>
    </row>
    <row r="210" spans="1:71" x14ac:dyDescent="0.2">
      <c r="A210" s="110" t="s">
        <v>240</v>
      </c>
      <c r="B210" s="110" t="s">
        <v>657</v>
      </c>
      <c r="C210" s="108"/>
      <c r="D210" s="108"/>
      <c r="E210" s="111" t="s">
        <v>14</v>
      </c>
      <c r="F210" s="245">
        <v>464</v>
      </c>
      <c r="G210" s="108"/>
      <c r="H210" s="108"/>
      <c r="I210" s="111" t="s">
        <v>659</v>
      </c>
      <c r="J210" s="111"/>
      <c r="K210" s="247">
        <f>_xlfn.XLOOKUP($F210,'Standard HT Database'!$B$5:$B$172,'Standard HT Database'!C$5:C$172)</f>
        <v>2.5</v>
      </c>
      <c r="L210" s="108"/>
      <c r="M210" s="108"/>
      <c r="N210" s="108"/>
      <c r="O210" s="247">
        <f>_xlfn.XLOOKUP($F210,'Standard HT Database'!$B$5:$B$172,'Standard HT Database'!D$5:D$172)</f>
        <v>4</v>
      </c>
      <c r="P210" s="247">
        <f>_xlfn.XLOOKUP($F210,'Standard HT Database'!$B$5:$B$172,'Standard HT Database'!E$5:E$172)</f>
        <v>6</v>
      </c>
      <c r="Q210" s="241">
        <f>_xlfn.XLOOKUP($F210,'Standard HT Database'!$B$5:$B$172,'Standard HT Database'!O$5:O$172)</f>
        <v>1209</v>
      </c>
      <c r="R210" s="178">
        <f>_xlfn.XLOOKUP($F210,'Standard HT Database'!$B$5:$B$172,'Standard HT Database'!N$5:N$172)</f>
        <v>112.36</v>
      </c>
      <c r="S210" s="243">
        <f>_xlfn.XLOOKUP($F210,'Standard HT Database'!$B$5:$B$172,'Standard HT Database'!M$5:M$172)</f>
        <v>1226.05</v>
      </c>
      <c r="T210" s="180">
        <f>_xlfn.XLOOKUP($F210,'Standard HT Database'!$B$5:$B$172,'Standard HT Database'!L$5:L$172)</f>
        <v>113.9</v>
      </c>
      <c r="U210" s="108"/>
      <c r="V210" s="108"/>
      <c r="W210" s="247">
        <v>1</v>
      </c>
      <c r="X210" s="247">
        <v>2</v>
      </c>
      <c r="Y210" s="108"/>
      <c r="Z210" s="108"/>
      <c r="AA210" s="108"/>
      <c r="AB210" s="108"/>
      <c r="AC210" s="108"/>
      <c r="AD210" s="108"/>
      <c r="AE210" s="108"/>
      <c r="AF210" s="108"/>
      <c r="AG210" s="108"/>
      <c r="AH210" s="108"/>
      <c r="AI210" s="108"/>
      <c r="AJ210" s="108"/>
      <c r="AK210" s="108"/>
      <c r="AL210" s="108"/>
      <c r="AM210" s="108"/>
      <c r="AN210" s="108"/>
      <c r="AO210" s="108"/>
      <c r="AP210" s="108"/>
      <c r="AQ210" s="111"/>
      <c r="AR210" s="108"/>
      <c r="AS210" s="108"/>
      <c r="AT210" s="111"/>
      <c r="AU210" s="108"/>
      <c r="AV210" s="108"/>
      <c r="AW210" s="108"/>
      <c r="AX210" s="108"/>
      <c r="AY210" s="108"/>
      <c r="AZ210" s="108"/>
      <c r="BA210" s="108"/>
      <c r="BB210" s="108"/>
      <c r="BC210" s="108"/>
      <c r="BD210" s="108"/>
      <c r="BE210" s="108"/>
      <c r="BF210" s="108"/>
      <c r="BG210" s="108"/>
      <c r="BH210" s="108"/>
      <c r="BI210" s="108"/>
      <c r="BJ210" s="108"/>
      <c r="BK210" s="108"/>
      <c r="BL210" s="108"/>
      <c r="BM210" s="108"/>
      <c r="BN210" s="108"/>
      <c r="BO210" s="108"/>
      <c r="BP210" s="108"/>
      <c r="BQ210" s="108"/>
      <c r="BR210" s="6" t="s">
        <v>663</v>
      </c>
      <c r="BS210" s="251" t="s">
        <v>664</v>
      </c>
    </row>
    <row r="211" spans="1:71" x14ac:dyDescent="0.2">
      <c r="A211" s="110" t="s">
        <v>241</v>
      </c>
      <c r="B211" s="110" t="s">
        <v>657</v>
      </c>
      <c r="C211" s="108"/>
      <c r="D211" s="108"/>
      <c r="E211" s="111" t="s">
        <v>14</v>
      </c>
      <c r="F211" s="245">
        <v>464</v>
      </c>
      <c r="G211" s="108"/>
      <c r="H211" s="108"/>
      <c r="I211" s="111" t="s">
        <v>659</v>
      </c>
      <c r="J211" s="111"/>
      <c r="K211" s="247">
        <f>_xlfn.XLOOKUP($F211,'Standard HT Database'!$B$5:$B$172,'Standard HT Database'!C$5:C$172)</f>
        <v>2.5</v>
      </c>
      <c r="L211" s="108"/>
      <c r="M211" s="108"/>
      <c r="N211" s="108"/>
      <c r="O211" s="247">
        <f>_xlfn.XLOOKUP($F211,'Standard HT Database'!$B$5:$B$172,'Standard HT Database'!D$5:D$172)</f>
        <v>4</v>
      </c>
      <c r="P211" s="247">
        <f>_xlfn.XLOOKUP($F211,'Standard HT Database'!$B$5:$B$172,'Standard HT Database'!E$5:E$172)</f>
        <v>6</v>
      </c>
      <c r="Q211" s="241">
        <f>_xlfn.XLOOKUP($F211,'Standard HT Database'!$B$5:$B$172,'Standard HT Database'!O$5:O$172)</f>
        <v>1209</v>
      </c>
      <c r="R211" s="178">
        <f>_xlfn.XLOOKUP($F211,'Standard HT Database'!$B$5:$B$172,'Standard HT Database'!N$5:N$172)</f>
        <v>112.36</v>
      </c>
      <c r="S211" s="243">
        <f>_xlfn.XLOOKUP($F211,'Standard HT Database'!$B$5:$B$172,'Standard HT Database'!M$5:M$172)</f>
        <v>1226.05</v>
      </c>
      <c r="T211" s="180">
        <f>_xlfn.XLOOKUP($F211,'Standard HT Database'!$B$5:$B$172,'Standard HT Database'!L$5:L$172)</f>
        <v>113.9</v>
      </c>
      <c r="U211" s="108"/>
      <c r="V211" s="108"/>
      <c r="W211" s="247">
        <v>1</v>
      </c>
      <c r="X211" s="247">
        <v>2</v>
      </c>
      <c r="Y211" s="108"/>
      <c r="Z211" s="108"/>
      <c r="AA211" s="108"/>
      <c r="AB211" s="108"/>
      <c r="AC211" s="108"/>
      <c r="AD211" s="108"/>
      <c r="AE211" s="108"/>
      <c r="AF211" s="108"/>
      <c r="AG211" s="108"/>
      <c r="AH211" s="108"/>
      <c r="AI211" s="108"/>
      <c r="AJ211" s="108"/>
      <c r="AK211" s="108"/>
      <c r="AL211" s="108"/>
      <c r="AM211" s="108"/>
      <c r="AN211" s="108"/>
      <c r="AO211" s="108"/>
      <c r="AP211" s="108"/>
      <c r="AQ211" s="111"/>
      <c r="AR211" s="108"/>
      <c r="AS211" s="108"/>
      <c r="AT211" s="111"/>
      <c r="AU211" s="108"/>
      <c r="AV211" s="108"/>
      <c r="AW211" s="108"/>
      <c r="AX211" s="108"/>
      <c r="AY211" s="108"/>
      <c r="AZ211" s="108"/>
      <c r="BA211" s="108"/>
      <c r="BB211" s="108"/>
      <c r="BC211" s="108"/>
      <c r="BD211" s="108"/>
      <c r="BE211" s="108"/>
      <c r="BF211" s="108"/>
      <c r="BG211" s="108"/>
      <c r="BH211" s="108"/>
      <c r="BI211" s="108"/>
      <c r="BJ211" s="108"/>
      <c r="BK211" s="108"/>
      <c r="BL211" s="108"/>
      <c r="BM211" s="108"/>
      <c r="BN211" s="108"/>
      <c r="BO211" s="108"/>
      <c r="BP211" s="108"/>
      <c r="BQ211" s="108"/>
      <c r="BR211" s="6" t="s">
        <v>663</v>
      </c>
      <c r="BS211" s="251" t="s">
        <v>664</v>
      </c>
    </row>
    <row r="212" spans="1:71" x14ac:dyDescent="0.2">
      <c r="A212" s="110" t="s">
        <v>242</v>
      </c>
      <c r="B212" s="110" t="s">
        <v>657</v>
      </c>
      <c r="C212" s="108"/>
      <c r="D212" s="108"/>
      <c r="E212" s="111" t="s">
        <v>755</v>
      </c>
      <c r="F212" s="111" t="s">
        <v>667</v>
      </c>
      <c r="G212" s="108"/>
      <c r="H212" s="108"/>
      <c r="I212" s="111" t="s">
        <v>759</v>
      </c>
      <c r="J212" s="111"/>
      <c r="K212" s="247"/>
      <c r="L212" s="6" t="s">
        <v>760</v>
      </c>
      <c r="M212" s="247">
        <v>3</v>
      </c>
      <c r="N212" s="247">
        <v>6</v>
      </c>
      <c r="O212" s="247">
        <v>1</v>
      </c>
      <c r="P212" s="247">
        <v>2</v>
      </c>
      <c r="Q212" s="241">
        <v>552</v>
      </c>
      <c r="R212" s="178">
        <v>51.28</v>
      </c>
      <c r="S212" s="243">
        <v>560</v>
      </c>
      <c r="T212" s="180">
        <v>52.03</v>
      </c>
      <c r="U212" s="108"/>
      <c r="V212" s="108"/>
      <c r="W212" s="247">
        <v>0</v>
      </c>
      <c r="X212" s="247">
        <v>1</v>
      </c>
      <c r="Y212" s="108"/>
      <c r="Z212" s="108"/>
      <c r="AA212" s="108"/>
      <c r="AB212" s="108"/>
      <c r="AC212" s="108"/>
      <c r="AD212" s="108"/>
      <c r="AE212" s="108"/>
      <c r="AF212" s="108"/>
      <c r="AG212" s="108"/>
      <c r="AH212" s="108"/>
      <c r="AI212" s="108"/>
      <c r="AJ212" s="108"/>
      <c r="AK212" s="108"/>
      <c r="AL212" s="108"/>
      <c r="AM212" s="108"/>
      <c r="AN212" s="108"/>
      <c r="AO212" s="108"/>
      <c r="AP212" s="108"/>
      <c r="AQ212" s="111"/>
      <c r="AR212" s="108"/>
      <c r="AS212" s="108"/>
      <c r="AT212" s="111"/>
      <c r="AU212" s="108"/>
      <c r="AV212" s="108"/>
      <c r="AW212" s="108"/>
      <c r="AX212" s="108"/>
      <c r="AY212" s="108"/>
      <c r="AZ212" s="108"/>
      <c r="BA212" s="108"/>
      <c r="BB212" s="108"/>
      <c r="BC212" s="108"/>
      <c r="BD212" s="108"/>
      <c r="BE212" s="108"/>
      <c r="BF212" s="108"/>
      <c r="BG212" s="108"/>
      <c r="BH212" s="108"/>
      <c r="BI212" s="108"/>
      <c r="BJ212" s="108"/>
      <c r="BK212" s="108"/>
      <c r="BL212" s="108"/>
      <c r="BM212" s="108"/>
      <c r="BN212" s="108"/>
      <c r="BO212" s="108"/>
      <c r="BP212" s="108"/>
      <c r="BQ212" s="108"/>
      <c r="BR212" s="6" t="s">
        <v>663</v>
      </c>
      <c r="BS212" s="6"/>
    </row>
    <row r="213" spans="1:71" x14ac:dyDescent="0.2">
      <c r="A213" s="110" t="s">
        <v>243</v>
      </c>
      <c r="B213" s="110" t="s">
        <v>657</v>
      </c>
      <c r="C213" s="108"/>
      <c r="D213" s="108"/>
      <c r="E213" s="111" t="s">
        <v>755</v>
      </c>
      <c r="F213" s="111" t="s">
        <v>667</v>
      </c>
      <c r="G213" s="108"/>
      <c r="H213" s="108"/>
      <c r="I213" s="111" t="s">
        <v>759</v>
      </c>
      <c r="J213" s="111"/>
      <c r="K213" s="247"/>
      <c r="L213" s="6" t="s">
        <v>760</v>
      </c>
      <c r="M213" s="247">
        <v>3</v>
      </c>
      <c r="N213" s="247">
        <v>6</v>
      </c>
      <c r="O213" s="247">
        <v>1</v>
      </c>
      <c r="P213" s="247">
        <v>2</v>
      </c>
      <c r="Q213" s="241">
        <v>552</v>
      </c>
      <c r="R213" s="178">
        <v>51.28</v>
      </c>
      <c r="S213" s="243">
        <v>560</v>
      </c>
      <c r="T213" s="180">
        <v>52.03</v>
      </c>
      <c r="U213" s="108"/>
      <c r="V213" s="108"/>
      <c r="W213" s="247">
        <v>0</v>
      </c>
      <c r="X213" s="247">
        <v>1</v>
      </c>
      <c r="Y213" s="108"/>
      <c r="Z213" s="108"/>
      <c r="AA213" s="108"/>
      <c r="AB213" s="108"/>
      <c r="AC213" s="108"/>
      <c r="AD213" s="108"/>
      <c r="AE213" s="108"/>
      <c r="AF213" s="108"/>
      <c r="AG213" s="108"/>
      <c r="AH213" s="108"/>
      <c r="AI213" s="108"/>
      <c r="AJ213" s="108"/>
      <c r="AK213" s="108"/>
      <c r="AL213" s="108"/>
      <c r="AM213" s="108"/>
      <c r="AN213" s="108"/>
      <c r="AO213" s="108"/>
      <c r="AP213" s="108"/>
      <c r="AQ213" s="111"/>
      <c r="AR213" s="108"/>
      <c r="AS213" s="108"/>
      <c r="AT213" s="111"/>
      <c r="AU213" s="108"/>
      <c r="AV213" s="108"/>
      <c r="AW213" s="108"/>
      <c r="AX213" s="108"/>
      <c r="AY213" s="108"/>
      <c r="AZ213" s="108"/>
      <c r="BA213" s="108"/>
      <c r="BB213" s="108"/>
      <c r="BC213" s="108"/>
      <c r="BD213" s="108"/>
      <c r="BE213" s="108"/>
      <c r="BF213" s="108"/>
      <c r="BG213" s="108"/>
      <c r="BH213" s="108"/>
      <c r="BI213" s="108"/>
      <c r="BJ213" s="108"/>
      <c r="BK213" s="108"/>
      <c r="BL213" s="108"/>
      <c r="BM213" s="108"/>
      <c r="BN213" s="108"/>
      <c r="BO213" s="108"/>
      <c r="BP213" s="108"/>
      <c r="BQ213" s="108"/>
      <c r="BR213" s="6" t="s">
        <v>663</v>
      </c>
      <c r="BS213" s="6"/>
    </row>
    <row r="214" spans="1:71" x14ac:dyDescent="0.2">
      <c r="A214" s="110" t="s">
        <v>244</v>
      </c>
      <c r="B214" s="110" t="s">
        <v>657</v>
      </c>
      <c r="C214" s="108"/>
      <c r="D214" s="108"/>
      <c r="E214" s="111" t="s">
        <v>755</v>
      </c>
      <c r="F214" s="111" t="s">
        <v>667</v>
      </c>
      <c r="G214" s="108"/>
      <c r="H214" s="108"/>
      <c r="I214" s="111" t="s">
        <v>759</v>
      </c>
      <c r="J214" s="111"/>
      <c r="K214" s="247"/>
      <c r="L214" s="6" t="s">
        <v>761</v>
      </c>
      <c r="M214" s="247">
        <v>3</v>
      </c>
      <c r="N214" s="247">
        <v>6</v>
      </c>
      <c r="O214" s="247">
        <v>1</v>
      </c>
      <c r="P214" s="247">
        <v>2</v>
      </c>
      <c r="Q214" s="241">
        <v>552</v>
      </c>
      <c r="R214" s="178">
        <v>51.28</v>
      </c>
      <c r="S214" s="243">
        <v>560</v>
      </c>
      <c r="T214" s="180">
        <v>52.03</v>
      </c>
      <c r="U214" s="108"/>
      <c r="V214" s="108"/>
      <c r="W214" s="247">
        <v>0</v>
      </c>
      <c r="X214" s="247">
        <v>1</v>
      </c>
      <c r="Y214" s="108"/>
      <c r="Z214" s="108"/>
      <c r="AA214" s="108"/>
      <c r="AB214" s="108"/>
      <c r="AC214" s="108"/>
      <c r="AD214" s="108"/>
      <c r="AE214" s="108"/>
      <c r="AF214" s="108"/>
      <c r="AG214" s="108"/>
      <c r="AH214" s="108"/>
      <c r="AI214" s="108"/>
      <c r="AJ214" s="108"/>
      <c r="AK214" s="108"/>
      <c r="AL214" s="108"/>
      <c r="AM214" s="108"/>
      <c r="AN214" s="108"/>
      <c r="AO214" s="108"/>
      <c r="AP214" s="108"/>
      <c r="AQ214" s="111"/>
      <c r="AR214" s="108"/>
      <c r="AS214" s="108"/>
      <c r="AT214" s="111"/>
      <c r="AU214" s="108"/>
      <c r="AV214" s="108"/>
      <c r="AW214" s="108"/>
      <c r="AX214" s="108"/>
      <c r="AY214" s="108"/>
      <c r="AZ214" s="108"/>
      <c r="BA214" s="108"/>
      <c r="BB214" s="108"/>
      <c r="BC214" s="108"/>
      <c r="BD214" s="108"/>
      <c r="BE214" s="108"/>
      <c r="BF214" s="108"/>
      <c r="BG214" s="108"/>
      <c r="BH214" s="108"/>
      <c r="BI214" s="108"/>
      <c r="BJ214" s="108"/>
      <c r="BK214" s="108"/>
      <c r="BL214" s="108"/>
      <c r="BM214" s="108"/>
      <c r="BN214" s="108"/>
      <c r="BO214" s="108"/>
      <c r="BP214" s="108"/>
      <c r="BQ214" s="108"/>
      <c r="BR214" s="6" t="s">
        <v>663</v>
      </c>
      <c r="BS214" s="6"/>
    </row>
    <row r="215" spans="1:71" x14ac:dyDescent="0.2">
      <c r="A215" s="110" t="s">
        <v>245</v>
      </c>
      <c r="B215" s="110" t="s">
        <v>657</v>
      </c>
      <c r="C215" s="108"/>
      <c r="D215" s="108"/>
      <c r="E215" s="111" t="s">
        <v>755</v>
      </c>
      <c r="F215" s="111" t="s">
        <v>667</v>
      </c>
      <c r="G215" s="108"/>
      <c r="H215" s="108"/>
      <c r="I215" s="111" t="s">
        <v>759</v>
      </c>
      <c r="J215" s="111"/>
      <c r="K215" s="247"/>
      <c r="L215" s="6" t="s">
        <v>761</v>
      </c>
      <c r="M215" s="247">
        <v>3</v>
      </c>
      <c r="N215" s="247">
        <v>6</v>
      </c>
      <c r="O215" s="247">
        <v>1</v>
      </c>
      <c r="P215" s="247">
        <v>2</v>
      </c>
      <c r="Q215" s="241">
        <v>552</v>
      </c>
      <c r="R215" s="178">
        <v>51.28</v>
      </c>
      <c r="S215" s="243">
        <v>560</v>
      </c>
      <c r="T215" s="180">
        <v>52.03</v>
      </c>
      <c r="U215" s="108"/>
      <c r="V215" s="108"/>
      <c r="W215" s="247">
        <v>0</v>
      </c>
      <c r="X215" s="247">
        <v>1</v>
      </c>
      <c r="Y215" s="108"/>
      <c r="Z215" s="108"/>
      <c r="AA215" s="108"/>
      <c r="AB215" s="108"/>
      <c r="AC215" s="108"/>
      <c r="AD215" s="108"/>
      <c r="AE215" s="108"/>
      <c r="AF215" s="108"/>
      <c r="AG215" s="108"/>
      <c r="AH215" s="108"/>
      <c r="AI215" s="108"/>
      <c r="AJ215" s="108"/>
      <c r="AK215" s="108"/>
      <c r="AL215" s="108"/>
      <c r="AM215" s="108"/>
      <c r="AN215" s="108"/>
      <c r="AO215" s="108"/>
      <c r="AP215" s="108"/>
      <c r="AQ215" s="111"/>
      <c r="AR215" s="108"/>
      <c r="AS215" s="108"/>
      <c r="AT215" s="111"/>
      <c r="AU215" s="108"/>
      <c r="AV215" s="108"/>
      <c r="AW215" s="108"/>
      <c r="AX215" s="108"/>
      <c r="AY215" s="108"/>
      <c r="AZ215" s="108"/>
      <c r="BA215" s="108"/>
      <c r="BB215" s="108"/>
      <c r="BC215" s="108"/>
      <c r="BD215" s="108"/>
      <c r="BE215" s="108"/>
      <c r="BF215" s="108"/>
      <c r="BG215" s="108"/>
      <c r="BH215" s="108"/>
      <c r="BI215" s="108"/>
      <c r="BJ215" s="108"/>
      <c r="BK215" s="108"/>
      <c r="BL215" s="108"/>
      <c r="BM215" s="108"/>
      <c r="BN215" s="108"/>
      <c r="BO215" s="108"/>
      <c r="BP215" s="108"/>
      <c r="BQ215" s="108"/>
      <c r="BR215" s="6" t="s">
        <v>663</v>
      </c>
      <c r="BS215" s="6"/>
    </row>
    <row r="216" spans="1:71" x14ac:dyDescent="0.2">
      <c r="A216" s="110" t="s">
        <v>297</v>
      </c>
      <c r="B216" s="110" t="s">
        <v>657</v>
      </c>
      <c r="C216" s="108"/>
      <c r="D216" s="108"/>
      <c r="E216" s="111" t="s">
        <v>755</v>
      </c>
      <c r="F216" s="111" t="s">
        <v>667</v>
      </c>
      <c r="G216" s="108"/>
      <c r="H216" s="108"/>
      <c r="I216" s="111" t="s">
        <v>759</v>
      </c>
      <c r="J216" s="111"/>
      <c r="K216" s="247"/>
      <c r="L216" s="6" t="s">
        <v>762</v>
      </c>
      <c r="M216" s="247">
        <v>3</v>
      </c>
      <c r="N216" s="247">
        <v>6</v>
      </c>
      <c r="O216" s="247">
        <v>1</v>
      </c>
      <c r="P216" s="247">
        <v>2</v>
      </c>
      <c r="Q216" s="241">
        <v>552</v>
      </c>
      <c r="R216" s="178">
        <v>51.28</v>
      </c>
      <c r="S216" s="243">
        <v>560</v>
      </c>
      <c r="T216" s="180">
        <v>52.03</v>
      </c>
      <c r="U216" s="108"/>
      <c r="V216" s="108"/>
      <c r="W216" s="247">
        <v>0</v>
      </c>
      <c r="X216" s="247">
        <v>1</v>
      </c>
      <c r="Y216" s="108"/>
      <c r="Z216" s="108"/>
      <c r="AA216" s="108"/>
      <c r="AB216" s="108"/>
      <c r="AC216" s="108"/>
      <c r="AD216" s="108"/>
      <c r="AE216" s="108"/>
      <c r="AF216" s="108"/>
      <c r="AG216" s="108"/>
      <c r="AH216" s="108"/>
      <c r="AI216" s="108"/>
      <c r="AJ216" s="108"/>
      <c r="AK216" s="108"/>
      <c r="AL216" s="108"/>
      <c r="AM216" s="108"/>
      <c r="AN216" s="108"/>
      <c r="AO216" s="108"/>
      <c r="AP216" s="108"/>
      <c r="AQ216" s="111"/>
      <c r="AR216" s="108"/>
      <c r="AS216" s="108"/>
      <c r="AT216" s="111"/>
      <c r="AU216" s="108"/>
      <c r="AV216" s="108"/>
      <c r="AW216" s="108"/>
      <c r="AX216" s="108"/>
      <c r="AY216" s="108"/>
      <c r="AZ216" s="108"/>
      <c r="BA216" s="108"/>
      <c r="BB216" s="108"/>
      <c r="BC216" s="108"/>
      <c r="BD216" s="108"/>
      <c r="BE216" s="108"/>
      <c r="BF216" s="108"/>
      <c r="BG216" s="108"/>
      <c r="BH216" s="108"/>
      <c r="BI216" s="108"/>
      <c r="BJ216" s="108"/>
      <c r="BK216" s="108"/>
      <c r="BL216" s="108"/>
      <c r="BM216" s="108"/>
      <c r="BN216" s="108"/>
      <c r="BO216" s="108"/>
      <c r="BP216" s="108"/>
      <c r="BQ216" s="108"/>
      <c r="BR216" s="6" t="s">
        <v>663</v>
      </c>
      <c r="BS216" s="6"/>
    </row>
    <row r="217" spans="1:71" x14ac:dyDescent="0.2">
      <c r="A217" s="110" t="s">
        <v>298</v>
      </c>
      <c r="B217" s="110" t="s">
        <v>657</v>
      </c>
      <c r="C217" s="108"/>
      <c r="D217" s="108"/>
      <c r="E217" s="111" t="s">
        <v>755</v>
      </c>
      <c r="F217" s="111" t="s">
        <v>667</v>
      </c>
      <c r="G217" s="108"/>
      <c r="H217" s="108"/>
      <c r="I217" s="111" t="s">
        <v>759</v>
      </c>
      <c r="J217" s="111"/>
      <c r="K217" s="247"/>
      <c r="L217" s="6" t="s">
        <v>762</v>
      </c>
      <c r="M217" s="247">
        <v>3</v>
      </c>
      <c r="N217" s="247">
        <v>6</v>
      </c>
      <c r="O217" s="247">
        <v>1</v>
      </c>
      <c r="P217" s="247">
        <v>2</v>
      </c>
      <c r="Q217" s="241">
        <v>552</v>
      </c>
      <c r="R217" s="178">
        <v>51.28</v>
      </c>
      <c r="S217" s="243">
        <v>560</v>
      </c>
      <c r="T217" s="180">
        <v>52.03</v>
      </c>
      <c r="U217" s="108"/>
      <c r="V217" s="108"/>
      <c r="W217" s="247">
        <v>0</v>
      </c>
      <c r="X217" s="247">
        <v>1</v>
      </c>
      <c r="Y217" s="108"/>
      <c r="Z217" s="108"/>
      <c r="AA217" s="108"/>
      <c r="AB217" s="108"/>
      <c r="AC217" s="108"/>
      <c r="AD217" s="108"/>
      <c r="AE217" s="108"/>
      <c r="AF217" s="108"/>
      <c r="AG217" s="108"/>
      <c r="AH217" s="108"/>
      <c r="AI217" s="108"/>
      <c r="AJ217" s="108"/>
      <c r="AK217" s="108"/>
      <c r="AL217" s="108"/>
      <c r="AM217" s="108"/>
      <c r="AN217" s="108"/>
      <c r="AO217" s="108"/>
      <c r="AP217" s="108"/>
      <c r="AQ217" s="111"/>
      <c r="AR217" s="108"/>
      <c r="AS217" s="108"/>
      <c r="AT217" s="111"/>
      <c r="AU217" s="108"/>
      <c r="AV217" s="108"/>
      <c r="AW217" s="108"/>
      <c r="AX217" s="108"/>
      <c r="AY217" s="108"/>
      <c r="AZ217" s="108"/>
      <c r="BA217" s="108"/>
      <c r="BB217" s="108"/>
      <c r="BC217" s="108"/>
      <c r="BD217" s="108"/>
      <c r="BE217" s="108"/>
      <c r="BF217" s="108"/>
      <c r="BG217" s="108"/>
      <c r="BH217" s="108"/>
      <c r="BI217" s="108"/>
      <c r="BJ217" s="108"/>
      <c r="BK217" s="108"/>
      <c r="BL217" s="108"/>
      <c r="BM217" s="108"/>
      <c r="BN217" s="108"/>
      <c r="BO217" s="108"/>
      <c r="BP217" s="108"/>
      <c r="BQ217" s="108"/>
      <c r="BR217" s="6" t="s">
        <v>663</v>
      </c>
      <c r="BS217" s="6"/>
    </row>
    <row r="218" spans="1:71" x14ac:dyDescent="0.2">
      <c r="A218" s="110" t="s">
        <v>299</v>
      </c>
      <c r="B218" s="110" t="s">
        <v>657</v>
      </c>
      <c r="C218" s="108"/>
      <c r="D218" s="108"/>
      <c r="E218" s="111" t="s">
        <v>755</v>
      </c>
      <c r="F218" s="111" t="s">
        <v>666</v>
      </c>
      <c r="G218" s="108"/>
      <c r="H218" s="108"/>
      <c r="I218" s="111" t="s">
        <v>759</v>
      </c>
      <c r="J218" s="111"/>
      <c r="K218" s="247"/>
      <c r="L218" s="6" t="s">
        <v>760</v>
      </c>
      <c r="M218" s="247">
        <v>3</v>
      </c>
      <c r="N218" s="247">
        <v>9</v>
      </c>
      <c r="O218" s="247">
        <v>2</v>
      </c>
      <c r="P218" s="247">
        <v>4</v>
      </c>
      <c r="Q218" s="241">
        <v>763</v>
      </c>
      <c r="R218" s="178">
        <v>70.88</v>
      </c>
      <c r="S218" s="243">
        <v>773</v>
      </c>
      <c r="T218" s="180">
        <v>71.81</v>
      </c>
      <c r="U218" s="108"/>
      <c r="V218" s="108"/>
      <c r="W218" s="247">
        <v>0</v>
      </c>
      <c r="X218" s="247">
        <v>1</v>
      </c>
      <c r="Y218" s="108"/>
      <c r="Z218" s="108"/>
      <c r="AA218" s="108"/>
      <c r="AB218" s="108"/>
      <c r="AC218" s="108"/>
      <c r="AD218" s="108"/>
      <c r="AE218" s="108"/>
      <c r="AF218" s="108"/>
      <c r="AG218" s="108"/>
      <c r="AH218" s="108"/>
      <c r="AI218" s="108"/>
      <c r="AJ218" s="108"/>
      <c r="AK218" s="108"/>
      <c r="AL218" s="108"/>
      <c r="AM218" s="108"/>
      <c r="AN218" s="108"/>
      <c r="AO218" s="108"/>
      <c r="AP218" s="108"/>
      <c r="AQ218" s="111"/>
      <c r="AR218" s="108"/>
      <c r="AS218" s="108"/>
      <c r="AT218" s="111"/>
      <c r="AU218" s="108"/>
      <c r="AV218" s="108"/>
      <c r="AW218" s="108"/>
      <c r="AX218" s="108"/>
      <c r="AY218" s="108"/>
      <c r="AZ218" s="108"/>
      <c r="BA218" s="108"/>
      <c r="BB218" s="108"/>
      <c r="BC218" s="108"/>
      <c r="BD218" s="108"/>
      <c r="BE218" s="108"/>
      <c r="BF218" s="108"/>
      <c r="BG218" s="108"/>
      <c r="BH218" s="108"/>
      <c r="BI218" s="108"/>
      <c r="BJ218" s="108"/>
      <c r="BK218" s="108"/>
      <c r="BL218" s="108"/>
      <c r="BM218" s="108"/>
      <c r="BN218" s="108"/>
      <c r="BO218" s="108"/>
      <c r="BP218" s="108"/>
      <c r="BQ218" s="108"/>
      <c r="BR218" s="6" t="s">
        <v>663</v>
      </c>
      <c r="BS218" s="6"/>
    </row>
    <row r="219" spans="1:71" x14ac:dyDescent="0.2">
      <c r="A219" s="110" t="s">
        <v>300</v>
      </c>
      <c r="B219" s="110" t="s">
        <v>657</v>
      </c>
      <c r="C219" s="108"/>
      <c r="D219" s="108"/>
      <c r="E219" s="111" t="s">
        <v>755</v>
      </c>
      <c r="F219" s="111" t="s">
        <v>666</v>
      </c>
      <c r="G219" s="108"/>
      <c r="H219" s="108"/>
      <c r="I219" s="111" t="s">
        <v>759</v>
      </c>
      <c r="J219" s="111"/>
      <c r="K219" s="247"/>
      <c r="L219" s="6" t="s">
        <v>760</v>
      </c>
      <c r="M219" s="247">
        <v>3</v>
      </c>
      <c r="N219" s="247">
        <v>9</v>
      </c>
      <c r="O219" s="247">
        <v>2</v>
      </c>
      <c r="P219" s="247">
        <v>4</v>
      </c>
      <c r="Q219" s="241">
        <v>763</v>
      </c>
      <c r="R219" s="178">
        <v>70.88</v>
      </c>
      <c r="S219" s="243">
        <v>773</v>
      </c>
      <c r="T219" s="180">
        <v>71.81</v>
      </c>
      <c r="U219" s="108"/>
      <c r="V219" s="108"/>
      <c r="W219" s="247">
        <v>0</v>
      </c>
      <c r="X219" s="247">
        <v>1</v>
      </c>
      <c r="Y219" s="108"/>
      <c r="Z219" s="108"/>
      <c r="AA219" s="108"/>
      <c r="AB219" s="108"/>
      <c r="AC219" s="108"/>
      <c r="AD219" s="108"/>
      <c r="AE219" s="108"/>
      <c r="AF219" s="108"/>
      <c r="AG219" s="108"/>
      <c r="AH219" s="108"/>
      <c r="AI219" s="108"/>
      <c r="AJ219" s="108"/>
      <c r="AK219" s="108"/>
      <c r="AL219" s="108"/>
      <c r="AM219" s="108"/>
      <c r="AN219" s="108"/>
      <c r="AO219" s="108"/>
      <c r="AP219" s="108"/>
      <c r="AQ219" s="111"/>
      <c r="AR219" s="108"/>
      <c r="AS219" s="108"/>
      <c r="AT219" s="111"/>
      <c r="AU219" s="108"/>
      <c r="AV219" s="108"/>
      <c r="AW219" s="108"/>
      <c r="AX219" s="108"/>
      <c r="AY219" s="108"/>
      <c r="AZ219" s="108"/>
      <c r="BA219" s="108"/>
      <c r="BB219" s="108"/>
      <c r="BC219" s="108"/>
      <c r="BD219" s="108"/>
      <c r="BE219" s="108"/>
      <c r="BF219" s="108"/>
      <c r="BG219" s="108"/>
      <c r="BH219" s="108"/>
      <c r="BI219" s="108"/>
      <c r="BJ219" s="108"/>
      <c r="BK219" s="108"/>
      <c r="BL219" s="108"/>
      <c r="BM219" s="108"/>
      <c r="BN219" s="108"/>
      <c r="BO219" s="108"/>
      <c r="BP219" s="108"/>
      <c r="BQ219" s="108"/>
      <c r="BR219" s="6" t="s">
        <v>663</v>
      </c>
      <c r="BS219" s="6"/>
    </row>
    <row r="220" spans="1:71" x14ac:dyDescent="0.2">
      <c r="A220" s="110" t="s">
        <v>301</v>
      </c>
      <c r="B220" s="110" t="s">
        <v>657</v>
      </c>
      <c r="C220" s="108"/>
      <c r="D220" s="108"/>
      <c r="E220" s="111" t="s">
        <v>755</v>
      </c>
      <c r="F220" s="111" t="s">
        <v>666</v>
      </c>
      <c r="G220" s="108"/>
      <c r="H220" s="108"/>
      <c r="I220" s="111" t="s">
        <v>759</v>
      </c>
      <c r="J220" s="111"/>
      <c r="K220" s="247"/>
      <c r="L220" s="6" t="s">
        <v>760</v>
      </c>
      <c r="M220" s="247">
        <v>3</v>
      </c>
      <c r="N220" s="247">
        <v>9</v>
      </c>
      <c r="O220" s="247">
        <v>2</v>
      </c>
      <c r="P220" s="247">
        <v>4</v>
      </c>
      <c r="Q220" s="241">
        <v>763</v>
      </c>
      <c r="R220" s="178">
        <v>70.88</v>
      </c>
      <c r="S220" s="243">
        <v>773</v>
      </c>
      <c r="T220" s="180">
        <v>71.81</v>
      </c>
      <c r="U220" s="108"/>
      <c r="V220" s="108"/>
      <c r="W220" s="247">
        <v>0</v>
      </c>
      <c r="X220" s="247">
        <v>1</v>
      </c>
      <c r="Y220" s="108"/>
      <c r="Z220" s="108"/>
      <c r="AA220" s="108"/>
      <c r="AB220" s="108"/>
      <c r="AC220" s="108"/>
      <c r="AD220" s="108"/>
      <c r="AE220" s="108"/>
      <c r="AF220" s="108"/>
      <c r="AG220" s="108"/>
      <c r="AH220" s="108"/>
      <c r="AI220" s="108"/>
      <c r="AJ220" s="108"/>
      <c r="AK220" s="108"/>
      <c r="AL220" s="108"/>
      <c r="AM220" s="108"/>
      <c r="AN220" s="108"/>
      <c r="AO220" s="108"/>
      <c r="AP220" s="108"/>
      <c r="AQ220" s="111"/>
      <c r="AR220" s="108"/>
      <c r="AS220" s="108"/>
      <c r="AT220" s="111"/>
      <c r="AU220" s="108"/>
      <c r="AV220" s="108"/>
      <c r="AW220" s="108"/>
      <c r="AX220" s="108"/>
      <c r="AY220" s="108"/>
      <c r="AZ220" s="108"/>
      <c r="BA220" s="108"/>
      <c r="BB220" s="108"/>
      <c r="BC220" s="108"/>
      <c r="BD220" s="108"/>
      <c r="BE220" s="108"/>
      <c r="BF220" s="108"/>
      <c r="BG220" s="108"/>
      <c r="BH220" s="108"/>
      <c r="BI220" s="108"/>
      <c r="BJ220" s="108"/>
      <c r="BK220" s="108"/>
      <c r="BL220" s="108"/>
      <c r="BM220" s="108"/>
      <c r="BN220" s="108"/>
      <c r="BO220" s="108"/>
      <c r="BP220" s="108"/>
      <c r="BQ220" s="108"/>
      <c r="BR220" s="6" t="s">
        <v>663</v>
      </c>
      <c r="BS220" s="6"/>
    </row>
    <row r="221" spans="1:71" x14ac:dyDescent="0.2">
      <c r="A221" s="110" t="s">
        <v>302</v>
      </c>
      <c r="B221" s="110" t="s">
        <v>657</v>
      </c>
      <c r="C221" s="108"/>
      <c r="D221" s="108"/>
      <c r="E221" s="111" t="s">
        <v>755</v>
      </c>
      <c r="F221" s="111" t="s">
        <v>666</v>
      </c>
      <c r="G221" s="108"/>
      <c r="H221" s="108"/>
      <c r="I221" s="111" t="s">
        <v>759</v>
      </c>
      <c r="J221" s="111"/>
      <c r="K221" s="247"/>
      <c r="L221" s="6" t="s">
        <v>761</v>
      </c>
      <c r="M221" s="247">
        <v>3</v>
      </c>
      <c r="N221" s="247">
        <v>9</v>
      </c>
      <c r="O221" s="247">
        <v>2</v>
      </c>
      <c r="P221" s="247">
        <v>4</v>
      </c>
      <c r="Q221" s="241">
        <v>763</v>
      </c>
      <c r="R221" s="178">
        <v>70.88</v>
      </c>
      <c r="S221" s="243">
        <v>773</v>
      </c>
      <c r="T221" s="180">
        <v>71.81</v>
      </c>
      <c r="U221" s="108"/>
      <c r="V221" s="108"/>
      <c r="W221" s="247">
        <v>0</v>
      </c>
      <c r="X221" s="247">
        <v>1</v>
      </c>
      <c r="Y221" s="108"/>
      <c r="Z221" s="108"/>
      <c r="AA221" s="108"/>
      <c r="AB221" s="108"/>
      <c r="AC221" s="108"/>
      <c r="AD221" s="108"/>
      <c r="AE221" s="108"/>
      <c r="AF221" s="108"/>
      <c r="AG221" s="108"/>
      <c r="AH221" s="108"/>
      <c r="AI221" s="108"/>
      <c r="AJ221" s="108"/>
      <c r="AK221" s="108"/>
      <c r="AL221" s="108"/>
      <c r="AM221" s="108"/>
      <c r="AN221" s="108"/>
      <c r="AO221" s="108"/>
      <c r="AP221" s="108"/>
      <c r="AQ221" s="111"/>
      <c r="AR221" s="108"/>
      <c r="AS221" s="108"/>
      <c r="AT221" s="111"/>
      <c r="AU221" s="108"/>
      <c r="AV221" s="108"/>
      <c r="AW221" s="108"/>
      <c r="AX221" s="108"/>
      <c r="AY221" s="108"/>
      <c r="AZ221" s="108"/>
      <c r="BA221" s="108"/>
      <c r="BB221" s="108"/>
      <c r="BC221" s="108"/>
      <c r="BD221" s="108"/>
      <c r="BE221" s="108"/>
      <c r="BF221" s="108"/>
      <c r="BG221" s="108"/>
      <c r="BH221" s="108"/>
      <c r="BI221" s="108"/>
      <c r="BJ221" s="108"/>
      <c r="BK221" s="108"/>
      <c r="BL221" s="108"/>
      <c r="BM221" s="108"/>
      <c r="BN221" s="108"/>
      <c r="BO221" s="108"/>
      <c r="BP221" s="108"/>
      <c r="BQ221" s="108"/>
      <c r="BR221" s="6" t="s">
        <v>663</v>
      </c>
      <c r="BS221" s="6"/>
    </row>
    <row r="222" spans="1:71" x14ac:dyDescent="0.2">
      <c r="A222" s="110" t="s">
        <v>303</v>
      </c>
      <c r="B222" s="110" t="s">
        <v>657</v>
      </c>
      <c r="C222" s="108"/>
      <c r="D222" s="108"/>
      <c r="E222" s="111" t="s">
        <v>755</v>
      </c>
      <c r="F222" s="111" t="s">
        <v>666</v>
      </c>
      <c r="G222" s="108"/>
      <c r="H222" s="108"/>
      <c r="I222" s="111" t="s">
        <v>759</v>
      </c>
      <c r="J222" s="111"/>
      <c r="K222" s="247"/>
      <c r="L222" s="6" t="s">
        <v>761</v>
      </c>
      <c r="M222" s="247">
        <v>3</v>
      </c>
      <c r="N222" s="247">
        <v>9</v>
      </c>
      <c r="O222" s="247">
        <v>2</v>
      </c>
      <c r="P222" s="247">
        <v>4</v>
      </c>
      <c r="Q222" s="241">
        <v>763</v>
      </c>
      <c r="R222" s="178">
        <v>70.88</v>
      </c>
      <c r="S222" s="243">
        <v>773</v>
      </c>
      <c r="T222" s="180">
        <v>71.81</v>
      </c>
      <c r="U222" s="108"/>
      <c r="V222" s="108"/>
      <c r="W222" s="247">
        <v>0</v>
      </c>
      <c r="X222" s="247">
        <v>1</v>
      </c>
      <c r="Y222" s="108"/>
      <c r="Z222" s="108"/>
      <c r="AA222" s="108"/>
      <c r="AB222" s="108"/>
      <c r="AC222" s="108"/>
      <c r="AD222" s="108"/>
      <c r="AE222" s="108"/>
      <c r="AF222" s="108"/>
      <c r="AG222" s="108"/>
      <c r="AH222" s="108"/>
      <c r="AI222" s="108"/>
      <c r="AJ222" s="108"/>
      <c r="AK222" s="108"/>
      <c r="AL222" s="108"/>
      <c r="AM222" s="108"/>
      <c r="AN222" s="108"/>
      <c r="AO222" s="108"/>
      <c r="AP222" s="108"/>
      <c r="AQ222" s="111"/>
      <c r="AR222" s="108"/>
      <c r="AS222" s="108"/>
      <c r="AT222" s="111"/>
      <c r="AU222" s="108"/>
      <c r="AV222" s="108"/>
      <c r="AW222" s="108"/>
      <c r="AX222" s="108"/>
      <c r="AY222" s="108"/>
      <c r="AZ222" s="108"/>
      <c r="BA222" s="108"/>
      <c r="BB222" s="108"/>
      <c r="BC222" s="108"/>
      <c r="BD222" s="108"/>
      <c r="BE222" s="108"/>
      <c r="BF222" s="108"/>
      <c r="BG222" s="108"/>
      <c r="BH222" s="108"/>
      <c r="BI222" s="108"/>
      <c r="BJ222" s="108"/>
      <c r="BK222" s="108"/>
      <c r="BL222" s="108"/>
      <c r="BM222" s="108"/>
      <c r="BN222" s="108"/>
      <c r="BO222" s="108"/>
      <c r="BP222" s="108"/>
      <c r="BQ222" s="108"/>
      <c r="BR222" s="6" t="s">
        <v>663</v>
      </c>
      <c r="BS222" s="6"/>
    </row>
    <row r="223" spans="1:71" x14ac:dyDescent="0.2">
      <c r="A223" s="110" t="s">
        <v>304</v>
      </c>
      <c r="B223" s="110" t="s">
        <v>657</v>
      </c>
      <c r="C223" s="108"/>
      <c r="D223" s="108"/>
      <c r="E223" s="111" t="s">
        <v>755</v>
      </c>
      <c r="F223" s="111" t="s">
        <v>666</v>
      </c>
      <c r="G223" s="108"/>
      <c r="H223" s="108"/>
      <c r="I223" s="111" t="s">
        <v>759</v>
      </c>
      <c r="J223" s="111"/>
      <c r="K223" s="247"/>
      <c r="L223" s="6" t="s">
        <v>761</v>
      </c>
      <c r="M223" s="247">
        <v>3</v>
      </c>
      <c r="N223" s="247">
        <v>9</v>
      </c>
      <c r="O223" s="247">
        <v>2</v>
      </c>
      <c r="P223" s="247">
        <v>4</v>
      </c>
      <c r="Q223" s="241">
        <v>763</v>
      </c>
      <c r="R223" s="178">
        <v>70.88</v>
      </c>
      <c r="S223" s="243">
        <v>773</v>
      </c>
      <c r="T223" s="180">
        <v>71.81</v>
      </c>
      <c r="U223" s="108"/>
      <c r="V223" s="108"/>
      <c r="W223" s="247">
        <v>0</v>
      </c>
      <c r="X223" s="247">
        <v>1</v>
      </c>
      <c r="Y223" s="108"/>
      <c r="Z223" s="108"/>
      <c r="AA223" s="108"/>
      <c r="AB223" s="108"/>
      <c r="AC223" s="108"/>
      <c r="AD223" s="108"/>
      <c r="AE223" s="108"/>
      <c r="AF223" s="108"/>
      <c r="AG223" s="108"/>
      <c r="AH223" s="108"/>
      <c r="AI223" s="108"/>
      <c r="AJ223" s="108"/>
      <c r="AK223" s="108"/>
      <c r="AL223" s="108"/>
      <c r="AM223" s="108"/>
      <c r="AN223" s="108"/>
      <c r="AO223" s="108"/>
      <c r="AP223" s="108"/>
      <c r="AQ223" s="111"/>
      <c r="AR223" s="108"/>
      <c r="AS223" s="108"/>
      <c r="AT223" s="111"/>
      <c r="AU223" s="108"/>
      <c r="AV223" s="108"/>
      <c r="AW223" s="108"/>
      <c r="AX223" s="108"/>
      <c r="AY223" s="108"/>
      <c r="AZ223" s="108"/>
      <c r="BA223" s="108"/>
      <c r="BB223" s="108"/>
      <c r="BC223" s="108"/>
      <c r="BD223" s="108"/>
      <c r="BE223" s="108"/>
      <c r="BF223" s="108"/>
      <c r="BG223" s="108"/>
      <c r="BH223" s="108"/>
      <c r="BI223" s="108"/>
      <c r="BJ223" s="108"/>
      <c r="BK223" s="108"/>
      <c r="BL223" s="108"/>
      <c r="BM223" s="108"/>
      <c r="BN223" s="108"/>
      <c r="BO223" s="108"/>
      <c r="BP223" s="108"/>
      <c r="BQ223" s="108"/>
      <c r="BR223" s="6" t="s">
        <v>663</v>
      </c>
      <c r="BS223" s="6"/>
    </row>
    <row r="224" spans="1:71" x14ac:dyDescent="0.2">
      <c r="A224" s="110" t="s">
        <v>305</v>
      </c>
      <c r="B224" s="110" t="s">
        <v>657</v>
      </c>
      <c r="C224" s="108"/>
      <c r="D224" s="108"/>
      <c r="E224" s="111" t="s">
        <v>755</v>
      </c>
      <c r="F224" s="111" t="s">
        <v>666</v>
      </c>
      <c r="G224" s="108"/>
      <c r="H224" s="108"/>
      <c r="I224" s="111" t="s">
        <v>759</v>
      </c>
      <c r="J224" s="111"/>
      <c r="K224" s="247"/>
      <c r="L224" s="6" t="s">
        <v>762</v>
      </c>
      <c r="M224" s="247">
        <v>3</v>
      </c>
      <c r="N224" s="247">
        <v>9</v>
      </c>
      <c r="O224" s="247">
        <v>2</v>
      </c>
      <c r="P224" s="247">
        <v>4</v>
      </c>
      <c r="Q224" s="241">
        <v>763</v>
      </c>
      <c r="R224" s="178">
        <v>70.88</v>
      </c>
      <c r="S224" s="243">
        <v>773</v>
      </c>
      <c r="T224" s="180">
        <v>71.81</v>
      </c>
      <c r="U224" s="108"/>
      <c r="V224" s="108"/>
      <c r="W224" s="247">
        <v>0</v>
      </c>
      <c r="X224" s="247">
        <v>1</v>
      </c>
      <c r="Y224" s="108"/>
      <c r="Z224" s="108"/>
      <c r="AA224" s="108"/>
      <c r="AB224" s="108"/>
      <c r="AC224" s="108"/>
      <c r="AD224" s="108"/>
      <c r="AE224" s="108"/>
      <c r="AF224" s="108"/>
      <c r="AG224" s="108"/>
      <c r="AH224" s="108"/>
      <c r="AI224" s="108"/>
      <c r="AJ224" s="108"/>
      <c r="AK224" s="108"/>
      <c r="AL224" s="108"/>
      <c r="AM224" s="108"/>
      <c r="AN224" s="108"/>
      <c r="AO224" s="108"/>
      <c r="AP224" s="108"/>
      <c r="AQ224" s="111"/>
      <c r="AR224" s="108"/>
      <c r="AS224" s="108"/>
      <c r="AT224" s="111"/>
      <c r="AU224" s="108"/>
      <c r="AV224" s="108"/>
      <c r="AW224" s="108"/>
      <c r="AX224" s="108"/>
      <c r="AY224" s="108"/>
      <c r="AZ224" s="108"/>
      <c r="BA224" s="108"/>
      <c r="BB224" s="108"/>
      <c r="BC224" s="108"/>
      <c r="BD224" s="108"/>
      <c r="BE224" s="108"/>
      <c r="BF224" s="108"/>
      <c r="BG224" s="108"/>
      <c r="BH224" s="108"/>
      <c r="BI224" s="108"/>
      <c r="BJ224" s="108"/>
      <c r="BK224" s="108"/>
      <c r="BL224" s="108"/>
      <c r="BM224" s="108"/>
      <c r="BN224" s="108"/>
      <c r="BO224" s="108"/>
      <c r="BP224" s="108"/>
      <c r="BQ224" s="108"/>
      <c r="BR224" s="6" t="s">
        <v>663</v>
      </c>
      <c r="BS224" s="6"/>
    </row>
    <row r="225" spans="1:71" x14ac:dyDescent="0.2">
      <c r="A225" s="110" t="s">
        <v>306</v>
      </c>
      <c r="B225" s="110" t="s">
        <v>657</v>
      </c>
      <c r="C225" s="108"/>
      <c r="D225" s="108"/>
      <c r="E225" s="111" t="s">
        <v>755</v>
      </c>
      <c r="F225" s="111" t="s">
        <v>666</v>
      </c>
      <c r="G225" s="108"/>
      <c r="H225" s="108"/>
      <c r="I225" s="111" t="s">
        <v>759</v>
      </c>
      <c r="J225" s="111"/>
      <c r="K225" s="247"/>
      <c r="L225" s="6" t="s">
        <v>762</v>
      </c>
      <c r="M225" s="247">
        <v>3</v>
      </c>
      <c r="N225" s="247">
        <v>9</v>
      </c>
      <c r="O225" s="247">
        <v>2</v>
      </c>
      <c r="P225" s="247">
        <v>4</v>
      </c>
      <c r="Q225" s="241">
        <v>763</v>
      </c>
      <c r="R225" s="178">
        <v>70.88</v>
      </c>
      <c r="S225" s="243">
        <v>773</v>
      </c>
      <c r="T225" s="180">
        <v>71.81</v>
      </c>
      <c r="U225" s="108"/>
      <c r="V225" s="108"/>
      <c r="W225" s="247">
        <v>0</v>
      </c>
      <c r="X225" s="247">
        <v>1</v>
      </c>
      <c r="Y225" s="108"/>
      <c r="Z225" s="108"/>
      <c r="AA225" s="108"/>
      <c r="AB225" s="108"/>
      <c r="AC225" s="108"/>
      <c r="AD225" s="108"/>
      <c r="AE225" s="108"/>
      <c r="AF225" s="108"/>
      <c r="AG225" s="108"/>
      <c r="AH225" s="108"/>
      <c r="AI225" s="108"/>
      <c r="AJ225" s="108"/>
      <c r="AK225" s="108"/>
      <c r="AL225" s="108"/>
      <c r="AM225" s="108"/>
      <c r="AN225" s="108"/>
      <c r="AO225" s="108"/>
      <c r="AP225" s="108"/>
      <c r="AQ225" s="111"/>
      <c r="AR225" s="108"/>
      <c r="AS225" s="108"/>
      <c r="AT225" s="111"/>
      <c r="AU225" s="108"/>
      <c r="AV225" s="108"/>
      <c r="AW225" s="108"/>
      <c r="AX225" s="108"/>
      <c r="AY225" s="108"/>
      <c r="AZ225" s="108"/>
      <c r="BA225" s="108"/>
      <c r="BB225" s="108"/>
      <c r="BC225" s="108"/>
      <c r="BD225" s="108"/>
      <c r="BE225" s="108"/>
      <c r="BF225" s="108"/>
      <c r="BG225" s="108"/>
      <c r="BH225" s="108"/>
      <c r="BI225" s="108"/>
      <c r="BJ225" s="108"/>
      <c r="BK225" s="108"/>
      <c r="BL225" s="108"/>
      <c r="BM225" s="108"/>
      <c r="BN225" s="108"/>
      <c r="BO225" s="108"/>
      <c r="BP225" s="108"/>
      <c r="BQ225" s="108"/>
      <c r="BR225" s="6" t="s">
        <v>663</v>
      </c>
      <c r="BS225" s="6"/>
    </row>
    <row r="226" spans="1:71" x14ac:dyDescent="0.2">
      <c r="A226" s="110" t="s">
        <v>307</v>
      </c>
      <c r="B226" s="110" t="s">
        <v>657</v>
      </c>
      <c r="C226" s="108"/>
      <c r="D226" s="108"/>
      <c r="E226" s="111" t="s">
        <v>755</v>
      </c>
      <c r="F226" s="111" t="s">
        <v>666</v>
      </c>
      <c r="G226" s="108"/>
      <c r="H226" s="108"/>
      <c r="I226" s="111" t="s">
        <v>759</v>
      </c>
      <c r="J226" s="111"/>
      <c r="K226" s="247"/>
      <c r="L226" s="6" t="s">
        <v>762</v>
      </c>
      <c r="M226" s="247">
        <v>3</v>
      </c>
      <c r="N226" s="247">
        <v>9</v>
      </c>
      <c r="O226" s="247">
        <v>2</v>
      </c>
      <c r="P226" s="247">
        <v>4</v>
      </c>
      <c r="Q226" s="241">
        <v>763</v>
      </c>
      <c r="R226" s="178">
        <v>70.88</v>
      </c>
      <c r="S226" s="243">
        <v>773</v>
      </c>
      <c r="T226" s="180">
        <v>71.81</v>
      </c>
      <c r="U226" s="108"/>
      <c r="V226" s="108"/>
      <c r="W226" s="247">
        <v>0</v>
      </c>
      <c r="X226" s="247">
        <v>1</v>
      </c>
      <c r="Y226" s="108"/>
      <c r="Z226" s="108"/>
      <c r="AA226" s="108"/>
      <c r="AB226" s="108"/>
      <c r="AC226" s="108"/>
      <c r="AD226" s="108"/>
      <c r="AE226" s="108"/>
      <c r="AF226" s="108"/>
      <c r="AG226" s="108"/>
      <c r="AH226" s="108"/>
      <c r="AI226" s="108"/>
      <c r="AJ226" s="108"/>
      <c r="AK226" s="108"/>
      <c r="AL226" s="108"/>
      <c r="AM226" s="108"/>
      <c r="AN226" s="108"/>
      <c r="AO226" s="108"/>
      <c r="AP226" s="108"/>
      <c r="AQ226" s="111"/>
      <c r="AR226" s="108"/>
      <c r="AS226" s="108"/>
      <c r="AT226" s="111"/>
      <c r="AU226" s="108"/>
      <c r="AV226" s="108"/>
      <c r="AW226" s="108"/>
      <c r="AX226" s="108"/>
      <c r="AY226" s="108"/>
      <c r="AZ226" s="108"/>
      <c r="BA226" s="108"/>
      <c r="BB226" s="108"/>
      <c r="BC226" s="108"/>
      <c r="BD226" s="108"/>
      <c r="BE226" s="108"/>
      <c r="BF226" s="108"/>
      <c r="BG226" s="108"/>
      <c r="BH226" s="108"/>
      <c r="BI226" s="108"/>
      <c r="BJ226" s="108"/>
      <c r="BK226" s="108"/>
      <c r="BL226" s="108"/>
      <c r="BM226" s="108"/>
      <c r="BN226" s="108"/>
      <c r="BO226" s="108"/>
      <c r="BP226" s="108"/>
      <c r="BQ226" s="108"/>
      <c r="BR226" s="6" t="s">
        <v>663</v>
      </c>
      <c r="BS226" s="6"/>
    </row>
    <row r="227" spans="1:71" x14ac:dyDescent="0.2">
      <c r="A227" s="110" t="s">
        <v>308</v>
      </c>
      <c r="B227" s="110" t="s">
        <v>657</v>
      </c>
      <c r="C227" s="108"/>
      <c r="D227" s="108"/>
      <c r="E227" s="111" t="s">
        <v>756</v>
      </c>
      <c r="F227" s="245">
        <v>356</v>
      </c>
      <c r="G227" s="108"/>
      <c r="H227" s="108"/>
      <c r="I227" s="111" t="s">
        <v>659</v>
      </c>
      <c r="J227" s="111"/>
      <c r="K227" s="247">
        <f>_xlfn.XLOOKUP($F227,'Standard HT Database'!$B$5:$B$172,'Standard HT Database'!C$5:C$172)</f>
        <v>2.5</v>
      </c>
      <c r="L227" s="108"/>
      <c r="M227" s="247"/>
      <c r="N227" s="108"/>
      <c r="O227" s="247">
        <f>_xlfn.XLOOKUP($F227,'Standard HT Database'!$B$5:$B$172,'Standard HT Database'!D$5:D$172)</f>
        <v>3</v>
      </c>
      <c r="P227" s="247">
        <f>_xlfn.XLOOKUP($F227,'Standard HT Database'!$B$5:$B$172,'Standard HT Database'!E$5:E$172)</f>
        <v>5</v>
      </c>
      <c r="Q227" s="241">
        <f>_xlfn.XLOOKUP($F227,'Standard HT Database'!$B$5:$B$172,'Standard HT Database'!O$5:O$172)</f>
        <v>1150</v>
      </c>
      <c r="R227" s="178">
        <f>_xlfn.XLOOKUP($F227,'Standard HT Database'!$B$5:$B$172,'Standard HT Database'!N$5:N$172)</f>
        <v>106.87</v>
      </c>
      <c r="S227" s="243">
        <f>_xlfn.XLOOKUP($F227,'Standard HT Database'!$B$5:$B$172,'Standard HT Database'!M$5:M$172)</f>
        <v>1169.2</v>
      </c>
      <c r="T227" s="180">
        <f>_xlfn.XLOOKUP($F227,'Standard HT Database'!$B$5:$B$172,'Standard HT Database'!L$5:L$172)</f>
        <v>108.62</v>
      </c>
      <c r="U227" s="108"/>
      <c r="V227" s="108"/>
      <c r="W227" s="247">
        <v>0</v>
      </c>
      <c r="X227" s="247">
        <v>2</v>
      </c>
      <c r="Y227" s="108"/>
      <c r="Z227" s="108"/>
      <c r="AA227" s="108"/>
      <c r="AB227" s="108"/>
      <c r="AC227" s="108"/>
      <c r="AD227" s="108"/>
      <c r="AE227" s="108"/>
      <c r="AF227" s="108"/>
      <c r="AG227" s="108"/>
      <c r="AH227" s="108"/>
      <c r="AI227" s="108"/>
      <c r="AJ227" s="108"/>
      <c r="AK227" s="108"/>
      <c r="AL227" s="108"/>
      <c r="AM227" s="108"/>
      <c r="AN227" s="108"/>
      <c r="AO227" s="108"/>
      <c r="AP227" s="108"/>
      <c r="AQ227" s="111"/>
      <c r="AR227" s="108"/>
      <c r="AS227" s="108"/>
      <c r="AT227" s="111"/>
      <c r="AU227" s="108"/>
      <c r="AV227" s="108"/>
      <c r="AW227" s="108"/>
      <c r="AX227" s="108"/>
      <c r="AY227" s="108"/>
      <c r="AZ227" s="108"/>
      <c r="BA227" s="108"/>
      <c r="BB227" s="108"/>
      <c r="BC227" s="108"/>
      <c r="BD227" s="108"/>
      <c r="BE227" s="108"/>
      <c r="BF227" s="108"/>
      <c r="BG227" s="108"/>
      <c r="BH227" s="108"/>
      <c r="BI227" s="108"/>
      <c r="BJ227" s="108"/>
      <c r="BK227" s="108"/>
      <c r="BL227" s="108"/>
      <c r="BM227" s="108"/>
      <c r="BN227" s="108"/>
      <c r="BO227" s="108"/>
      <c r="BP227" s="108"/>
      <c r="BQ227" s="108"/>
      <c r="BR227" s="6" t="s">
        <v>663</v>
      </c>
      <c r="BS227" s="251" t="s">
        <v>664</v>
      </c>
    </row>
    <row r="228" spans="1:71" x14ac:dyDescent="0.2">
      <c r="A228" s="110" t="s">
        <v>309</v>
      </c>
      <c r="B228" s="110" t="s">
        <v>657</v>
      </c>
      <c r="C228" s="108"/>
      <c r="D228" s="108"/>
      <c r="E228" s="111" t="s">
        <v>756</v>
      </c>
      <c r="F228" s="245">
        <v>356</v>
      </c>
      <c r="G228" s="108"/>
      <c r="H228" s="108"/>
      <c r="I228" s="111" t="s">
        <v>659</v>
      </c>
      <c r="J228" s="111"/>
      <c r="K228" s="247">
        <f>_xlfn.XLOOKUP($F228,'Standard HT Database'!$B$5:$B$172,'Standard HT Database'!C$5:C$172)</f>
        <v>2.5</v>
      </c>
      <c r="L228" s="108"/>
      <c r="M228" s="108"/>
      <c r="N228" s="108"/>
      <c r="O228" s="247">
        <f>_xlfn.XLOOKUP($F228,'Standard HT Database'!$B$5:$B$172,'Standard HT Database'!D$5:D$172)</f>
        <v>3</v>
      </c>
      <c r="P228" s="247">
        <f>_xlfn.XLOOKUP($F228,'Standard HT Database'!$B$5:$B$172,'Standard HT Database'!E$5:E$172)</f>
        <v>5</v>
      </c>
      <c r="Q228" s="241">
        <f>_xlfn.XLOOKUP($F228,'Standard HT Database'!$B$5:$B$172,'Standard HT Database'!O$5:O$172)</f>
        <v>1150</v>
      </c>
      <c r="R228" s="178">
        <f>_xlfn.XLOOKUP($F228,'Standard HT Database'!$B$5:$B$172,'Standard HT Database'!N$5:N$172)</f>
        <v>106.87</v>
      </c>
      <c r="S228" s="243">
        <f>_xlfn.XLOOKUP($F228,'Standard HT Database'!$B$5:$B$172,'Standard HT Database'!M$5:M$172)</f>
        <v>1169.2</v>
      </c>
      <c r="T228" s="180">
        <f>_xlfn.XLOOKUP($F228,'Standard HT Database'!$B$5:$B$172,'Standard HT Database'!L$5:L$172)</f>
        <v>108.62</v>
      </c>
      <c r="U228" s="108"/>
      <c r="V228" s="108"/>
      <c r="W228" s="247">
        <v>0</v>
      </c>
      <c r="X228" s="247">
        <v>2</v>
      </c>
      <c r="Y228" s="108"/>
      <c r="Z228" s="108"/>
      <c r="AA228" s="108"/>
      <c r="AB228" s="108"/>
      <c r="AC228" s="108"/>
      <c r="AD228" s="108"/>
      <c r="AE228" s="108"/>
      <c r="AF228" s="108"/>
      <c r="AG228" s="108"/>
      <c r="AH228" s="108"/>
      <c r="AI228" s="108"/>
      <c r="AJ228" s="108"/>
      <c r="AK228" s="108"/>
      <c r="AL228" s="108"/>
      <c r="AM228" s="108"/>
      <c r="AN228" s="108"/>
      <c r="AO228" s="108"/>
      <c r="AP228" s="108"/>
      <c r="AQ228" s="111"/>
      <c r="AR228" s="108"/>
      <c r="AS228" s="108"/>
      <c r="AT228" s="111"/>
      <c r="AU228" s="108"/>
      <c r="AV228" s="108"/>
      <c r="AW228" s="108"/>
      <c r="AX228" s="108"/>
      <c r="AY228" s="108"/>
      <c r="AZ228" s="108"/>
      <c r="BA228" s="108"/>
      <c r="BB228" s="108"/>
      <c r="BC228" s="108"/>
      <c r="BD228" s="108"/>
      <c r="BE228" s="108"/>
      <c r="BF228" s="108"/>
      <c r="BG228" s="108"/>
      <c r="BH228" s="108"/>
      <c r="BI228" s="108"/>
      <c r="BJ228" s="108"/>
      <c r="BK228" s="108"/>
      <c r="BL228" s="108"/>
      <c r="BM228" s="108"/>
      <c r="BN228" s="108"/>
      <c r="BO228" s="108"/>
      <c r="BP228" s="108"/>
      <c r="BQ228" s="108"/>
      <c r="BR228" s="6" t="s">
        <v>663</v>
      </c>
      <c r="BS228" s="251" t="s">
        <v>664</v>
      </c>
    </row>
    <row r="229" spans="1:71" x14ac:dyDescent="0.2">
      <c r="A229" s="110" t="s">
        <v>310</v>
      </c>
      <c r="B229" s="110" t="s">
        <v>657</v>
      </c>
      <c r="C229" s="108"/>
      <c r="D229" s="108"/>
      <c r="E229" s="111" t="s">
        <v>756</v>
      </c>
      <c r="F229" s="245">
        <v>356</v>
      </c>
      <c r="G229" s="108"/>
      <c r="H229" s="108"/>
      <c r="I229" s="111" t="s">
        <v>659</v>
      </c>
      <c r="J229" s="111"/>
      <c r="K229" s="247">
        <f>_xlfn.XLOOKUP($F229,'Standard HT Database'!$B$5:$B$172,'Standard HT Database'!C$5:C$172)</f>
        <v>2.5</v>
      </c>
      <c r="L229" s="108"/>
      <c r="M229" s="108"/>
      <c r="N229" s="108"/>
      <c r="O229" s="247">
        <f>_xlfn.XLOOKUP($F229,'Standard HT Database'!$B$5:$B$172,'Standard HT Database'!D$5:D$172)</f>
        <v>3</v>
      </c>
      <c r="P229" s="247">
        <f>_xlfn.XLOOKUP($F229,'Standard HT Database'!$B$5:$B$172,'Standard HT Database'!E$5:E$172)</f>
        <v>5</v>
      </c>
      <c r="Q229" s="241">
        <f>_xlfn.XLOOKUP($F229,'Standard HT Database'!$B$5:$B$172,'Standard HT Database'!O$5:O$172)</f>
        <v>1150</v>
      </c>
      <c r="R229" s="178">
        <f>_xlfn.XLOOKUP($F229,'Standard HT Database'!$B$5:$B$172,'Standard HT Database'!N$5:N$172)</f>
        <v>106.87</v>
      </c>
      <c r="S229" s="243">
        <f>_xlfn.XLOOKUP($F229,'Standard HT Database'!$B$5:$B$172,'Standard HT Database'!M$5:M$172)</f>
        <v>1169.2</v>
      </c>
      <c r="T229" s="180">
        <f>_xlfn.XLOOKUP($F229,'Standard HT Database'!$B$5:$B$172,'Standard HT Database'!L$5:L$172)</f>
        <v>108.62</v>
      </c>
      <c r="U229" s="108"/>
      <c r="V229" s="108"/>
      <c r="W229" s="247">
        <v>0</v>
      </c>
      <c r="X229" s="247">
        <v>2</v>
      </c>
      <c r="Y229" s="108"/>
      <c r="Z229" s="108"/>
      <c r="AA229" s="108"/>
      <c r="AB229" s="108"/>
      <c r="AC229" s="108"/>
      <c r="AD229" s="108"/>
      <c r="AE229" s="108"/>
      <c r="AF229" s="108"/>
      <c r="AG229" s="108"/>
      <c r="AH229" s="108"/>
      <c r="AI229" s="108"/>
      <c r="AJ229" s="108"/>
      <c r="AK229" s="108"/>
      <c r="AL229" s="108"/>
      <c r="AM229" s="108"/>
      <c r="AN229" s="108"/>
      <c r="AO229" s="108"/>
      <c r="AP229" s="108"/>
      <c r="AQ229" s="111"/>
      <c r="AR229" s="108"/>
      <c r="AS229" s="108"/>
      <c r="AT229" s="111"/>
      <c r="AU229" s="108"/>
      <c r="AV229" s="108"/>
      <c r="AW229" s="108"/>
      <c r="AX229" s="108"/>
      <c r="AY229" s="108"/>
      <c r="AZ229" s="108"/>
      <c r="BA229" s="108"/>
      <c r="BB229" s="108"/>
      <c r="BC229" s="108"/>
      <c r="BD229" s="108"/>
      <c r="BE229" s="108"/>
      <c r="BF229" s="108"/>
      <c r="BG229" s="108"/>
      <c r="BH229" s="108"/>
      <c r="BI229" s="108"/>
      <c r="BJ229" s="108"/>
      <c r="BK229" s="108"/>
      <c r="BL229" s="108"/>
      <c r="BM229" s="108"/>
      <c r="BN229" s="108"/>
      <c r="BO229" s="108"/>
      <c r="BP229" s="108"/>
      <c r="BQ229" s="108"/>
      <c r="BR229" s="6" t="s">
        <v>663</v>
      </c>
      <c r="BS229" s="251" t="s">
        <v>664</v>
      </c>
    </row>
    <row r="230" spans="1:71" x14ac:dyDescent="0.2">
      <c r="A230" s="110" t="s">
        <v>311</v>
      </c>
      <c r="B230" s="110" t="s">
        <v>657</v>
      </c>
      <c r="C230" s="108"/>
      <c r="D230" s="108"/>
      <c r="E230" s="111" t="s">
        <v>756</v>
      </c>
      <c r="F230" s="245">
        <v>356</v>
      </c>
      <c r="G230" s="108"/>
      <c r="H230" s="108"/>
      <c r="I230" s="111" t="s">
        <v>659</v>
      </c>
      <c r="J230" s="111"/>
      <c r="K230" s="247">
        <f>_xlfn.XLOOKUP($F230,'Standard HT Database'!$B$5:$B$172,'Standard HT Database'!C$5:C$172)</f>
        <v>2.5</v>
      </c>
      <c r="L230" s="108"/>
      <c r="M230" s="108"/>
      <c r="N230" s="108"/>
      <c r="O230" s="247">
        <f>_xlfn.XLOOKUP($F230,'Standard HT Database'!$B$5:$B$172,'Standard HT Database'!D$5:D$172)</f>
        <v>3</v>
      </c>
      <c r="P230" s="247">
        <f>_xlfn.XLOOKUP($F230,'Standard HT Database'!$B$5:$B$172,'Standard HT Database'!E$5:E$172)</f>
        <v>5</v>
      </c>
      <c r="Q230" s="241">
        <f>_xlfn.XLOOKUP($F230,'Standard HT Database'!$B$5:$B$172,'Standard HT Database'!O$5:O$172)</f>
        <v>1150</v>
      </c>
      <c r="R230" s="178">
        <f>_xlfn.XLOOKUP($F230,'Standard HT Database'!$B$5:$B$172,'Standard HT Database'!N$5:N$172)</f>
        <v>106.87</v>
      </c>
      <c r="S230" s="243">
        <f>_xlfn.XLOOKUP($F230,'Standard HT Database'!$B$5:$B$172,'Standard HT Database'!M$5:M$172)</f>
        <v>1169.2</v>
      </c>
      <c r="T230" s="180">
        <f>_xlfn.XLOOKUP($F230,'Standard HT Database'!$B$5:$B$172,'Standard HT Database'!L$5:L$172)</f>
        <v>108.62</v>
      </c>
      <c r="U230" s="108"/>
      <c r="V230" s="108"/>
      <c r="W230" s="247">
        <v>0</v>
      </c>
      <c r="X230" s="247">
        <v>2</v>
      </c>
      <c r="Y230" s="108"/>
      <c r="Z230" s="108"/>
      <c r="AA230" s="108"/>
      <c r="AB230" s="108"/>
      <c r="AC230" s="108"/>
      <c r="AD230" s="108"/>
      <c r="AE230" s="108"/>
      <c r="AF230" s="108"/>
      <c r="AG230" s="108"/>
      <c r="AH230" s="108"/>
      <c r="AI230" s="108"/>
      <c r="AJ230" s="108"/>
      <c r="AK230" s="108"/>
      <c r="AL230" s="108"/>
      <c r="AM230" s="108"/>
      <c r="AN230" s="108"/>
      <c r="AO230" s="108"/>
      <c r="AP230" s="108"/>
      <c r="AQ230" s="111"/>
      <c r="AR230" s="108"/>
      <c r="AS230" s="108"/>
      <c r="AT230" s="111"/>
      <c r="AU230" s="108"/>
      <c r="AV230" s="108"/>
      <c r="AW230" s="108"/>
      <c r="AX230" s="108"/>
      <c r="AY230" s="108"/>
      <c r="AZ230" s="108"/>
      <c r="BA230" s="108"/>
      <c r="BB230" s="108"/>
      <c r="BC230" s="108"/>
      <c r="BD230" s="108"/>
      <c r="BE230" s="108"/>
      <c r="BF230" s="108"/>
      <c r="BG230" s="108"/>
      <c r="BH230" s="108"/>
      <c r="BI230" s="108"/>
      <c r="BJ230" s="108"/>
      <c r="BK230" s="108"/>
      <c r="BL230" s="108"/>
      <c r="BM230" s="108"/>
      <c r="BN230" s="108"/>
      <c r="BO230" s="108"/>
      <c r="BP230" s="108"/>
      <c r="BQ230" s="108"/>
      <c r="BR230" s="6" t="s">
        <v>663</v>
      </c>
      <c r="BS230" s="251" t="s">
        <v>664</v>
      </c>
    </row>
    <row r="231" spans="1:71" x14ac:dyDescent="0.2">
      <c r="A231" s="110" t="s">
        <v>312</v>
      </c>
      <c r="B231" s="110" t="s">
        <v>657</v>
      </c>
      <c r="C231" s="108"/>
      <c r="D231" s="108"/>
      <c r="E231" s="111" t="s">
        <v>756</v>
      </c>
      <c r="F231" s="245">
        <v>464</v>
      </c>
      <c r="G231" s="108"/>
      <c r="H231" s="108"/>
      <c r="I231" s="111" t="s">
        <v>659</v>
      </c>
      <c r="J231" s="111"/>
      <c r="K231" s="247">
        <f>_xlfn.XLOOKUP($F231,'Standard HT Database'!$B$5:$B$172,'Standard HT Database'!C$5:C$172)</f>
        <v>2.5</v>
      </c>
      <c r="L231" s="108"/>
      <c r="M231" s="108"/>
      <c r="N231" s="108"/>
      <c r="O231" s="247">
        <f>_xlfn.XLOOKUP($F231,'Standard HT Database'!$B$5:$B$172,'Standard HT Database'!D$5:D$172)</f>
        <v>4</v>
      </c>
      <c r="P231" s="247">
        <f>_xlfn.XLOOKUP($F231,'Standard HT Database'!$B$5:$B$172,'Standard HT Database'!E$5:E$172)</f>
        <v>6</v>
      </c>
      <c r="Q231" s="241">
        <f>_xlfn.XLOOKUP($F231,'Standard HT Database'!$B$5:$B$172,'Standard HT Database'!O$5:O$172)</f>
        <v>1209</v>
      </c>
      <c r="R231" s="178">
        <f>_xlfn.XLOOKUP($F231,'Standard HT Database'!$B$5:$B$172,'Standard HT Database'!N$5:N$172)</f>
        <v>112.36</v>
      </c>
      <c r="S231" s="243">
        <f>_xlfn.XLOOKUP($F231,'Standard HT Database'!$B$5:$B$172,'Standard HT Database'!M$5:M$172)</f>
        <v>1226.05</v>
      </c>
      <c r="T231" s="180">
        <f>_xlfn.XLOOKUP($F231,'Standard HT Database'!$B$5:$B$172,'Standard HT Database'!L$5:L$172)</f>
        <v>113.9</v>
      </c>
      <c r="U231" s="108"/>
      <c r="V231" s="108"/>
      <c r="W231" s="247">
        <v>1</v>
      </c>
      <c r="X231" s="247">
        <v>2</v>
      </c>
      <c r="Y231" s="108"/>
      <c r="Z231" s="108"/>
      <c r="AA231" s="108"/>
      <c r="AB231" s="108"/>
      <c r="AC231" s="108"/>
      <c r="AD231" s="108"/>
      <c r="AE231" s="108"/>
      <c r="AF231" s="108"/>
      <c r="AG231" s="108"/>
      <c r="AH231" s="108"/>
      <c r="AI231" s="108"/>
      <c r="AJ231" s="108"/>
      <c r="AK231" s="108"/>
      <c r="AL231" s="108"/>
      <c r="AM231" s="108"/>
      <c r="AN231" s="108"/>
      <c r="AO231" s="108"/>
      <c r="AP231" s="108"/>
      <c r="AQ231" s="111"/>
      <c r="AR231" s="108"/>
      <c r="AS231" s="108"/>
      <c r="AT231" s="111"/>
      <c r="AU231" s="108"/>
      <c r="AV231" s="108"/>
      <c r="AW231" s="108"/>
      <c r="AX231" s="108"/>
      <c r="AY231" s="108"/>
      <c r="AZ231" s="108"/>
      <c r="BA231" s="108"/>
      <c r="BB231" s="108"/>
      <c r="BC231" s="108"/>
      <c r="BD231" s="108"/>
      <c r="BE231" s="108"/>
      <c r="BF231" s="108"/>
      <c r="BG231" s="108"/>
      <c r="BH231" s="108"/>
      <c r="BI231" s="108"/>
      <c r="BJ231" s="108"/>
      <c r="BK231" s="108"/>
      <c r="BL231" s="108"/>
      <c r="BM231" s="108"/>
      <c r="BN231" s="108"/>
      <c r="BO231" s="108"/>
      <c r="BP231" s="108"/>
      <c r="BQ231" s="108"/>
      <c r="BR231" s="6" t="s">
        <v>663</v>
      </c>
      <c r="BS231" s="251" t="s">
        <v>664</v>
      </c>
    </row>
    <row r="232" spans="1:71" x14ac:dyDescent="0.2">
      <c r="A232" s="110" t="s">
        <v>313</v>
      </c>
      <c r="B232" s="110" t="s">
        <v>657</v>
      </c>
      <c r="C232" s="108"/>
      <c r="D232" s="108"/>
      <c r="E232" s="111" t="s">
        <v>756</v>
      </c>
      <c r="F232" s="245">
        <v>464</v>
      </c>
      <c r="G232" s="108"/>
      <c r="H232" s="108"/>
      <c r="I232" s="111" t="s">
        <v>659</v>
      </c>
      <c r="J232" s="111"/>
      <c r="K232" s="247">
        <f>_xlfn.XLOOKUP($F232,'Standard HT Database'!$B$5:$B$172,'Standard HT Database'!C$5:C$172)</f>
        <v>2.5</v>
      </c>
      <c r="L232" s="108"/>
      <c r="M232" s="108"/>
      <c r="N232" s="108"/>
      <c r="O232" s="247">
        <f>_xlfn.XLOOKUP($F232,'Standard HT Database'!$B$5:$B$172,'Standard HT Database'!D$5:D$172)</f>
        <v>4</v>
      </c>
      <c r="P232" s="247">
        <f>_xlfn.XLOOKUP($F232,'Standard HT Database'!$B$5:$B$172,'Standard HT Database'!E$5:E$172)</f>
        <v>6</v>
      </c>
      <c r="Q232" s="241">
        <f>_xlfn.XLOOKUP($F232,'Standard HT Database'!$B$5:$B$172,'Standard HT Database'!O$5:O$172)</f>
        <v>1209</v>
      </c>
      <c r="R232" s="178">
        <f>_xlfn.XLOOKUP($F232,'Standard HT Database'!$B$5:$B$172,'Standard HT Database'!N$5:N$172)</f>
        <v>112.36</v>
      </c>
      <c r="S232" s="243">
        <f>_xlfn.XLOOKUP($F232,'Standard HT Database'!$B$5:$B$172,'Standard HT Database'!M$5:M$172)</f>
        <v>1226.05</v>
      </c>
      <c r="T232" s="180">
        <f>_xlfn.XLOOKUP($F232,'Standard HT Database'!$B$5:$B$172,'Standard HT Database'!L$5:L$172)</f>
        <v>113.9</v>
      </c>
      <c r="U232" s="108"/>
      <c r="V232" s="108"/>
      <c r="W232" s="247">
        <v>1</v>
      </c>
      <c r="X232" s="247">
        <v>2</v>
      </c>
      <c r="Y232" s="108"/>
      <c r="Z232" s="108"/>
      <c r="AA232" s="108"/>
      <c r="AB232" s="108"/>
      <c r="AC232" s="108"/>
      <c r="AD232" s="108"/>
      <c r="AE232" s="108"/>
      <c r="AF232" s="108"/>
      <c r="AG232" s="108"/>
      <c r="AH232" s="108"/>
      <c r="AI232" s="108"/>
      <c r="AJ232" s="108"/>
      <c r="AK232" s="108"/>
      <c r="AL232" s="108"/>
      <c r="AM232" s="108"/>
      <c r="AN232" s="108"/>
      <c r="AO232" s="108"/>
      <c r="AP232" s="108"/>
      <c r="AQ232" s="111"/>
      <c r="AR232" s="108"/>
      <c r="AS232" s="108"/>
      <c r="AT232" s="111"/>
      <c r="AU232" s="108"/>
      <c r="AV232" s="108"/>
      <c r="AW232" s="108"/>
      <c r="AX232" s="108"/>
      <c r="AY232" s="108"/>
      <c r="AZ232" s="108"/>
      <c r="BA232" s="108"/>
      <c r="BB232" s="108"/>
      <c r="BC232" s="108"/>
      <c r="BD232" s="108"/>
      <c r="BE232" s="108"/>
      <c r="BF232" s="108"/>
      <c r="BG232" s="108"/>
      <c r="BH232" s="108"/>
      <c r="BI232" s="108"/>
      <c r="BJ232" s="108"/>
      <c r="BK232" s="108"/>
      <c r="BL232" s="108"/>
      <c r="BM232" s="108"/>
      <c r="BN232" s="108"/>
      <c r="BO232" s="108"/>
      <c r="BP232" s="108"/>
      <c r="BQ232" s="108"/>
      <c r="BR232" s="6" t="s">
        <v>663</v>
      </c>
      <c r="BS232" s="251" t="s">
        <v>664</v>
      </c>
    </row>
    <row r="233" spans="1:71" x14ac:dyDescent="0.2">
      <c r="A233" s="110" t="s">
        <v>314</v>
      </c>
      <c r="B233" s="110" t="s">
        <v>657</v>
      </c>
      <c r="C233" s="108"/>
      <c r="D233" s="108"/>
      <c r="E233" s="111" t="s">
        <v>756</v>
      </c>
      <c r="F233" s="245">
        <v>356</v>
      </c>
      <c r="G233" s="108"/>
      <c r="H233" s="108"/>
      <c r="I233" s="111" t="s">
        <v>659</v>
      </c>
      <c r="J233" s="111"/>
      <c r="K233" s="247">
        <f>_xlfn.XLOOKUP($F233,'Standard HT Database'!$B$5:$B$172,'Standard HT Database'!C$5:C$172)</f>
        <v>2.5</v>
      </c>
      <c r="L233" s="108"/>
      <c r="M233" s="108"/>
      <c r="N233" s="108"/>
      <c r="O233" s="247">
        <f>_xlfn.XLOOKUP($F233,'Standard HT Database'!$B$5:$B$172,'Standard HT Database'!D$5:D$172)</f>
        <v>3</v>
      </c>
      <c r="P233" s="247">
        <f>_xlfn.XLOOKUP($F233,'Standard HT Database'!$B$5:$B$172,'Standard HT Database'!E$5:E$172)</f>
        <v>5</v>
      </c>
      <c r="Q233" s="241">
        <f>_xlfn.XLOOKUP($F233,'Standard HT Database'!$B$5:$B$172,'Standard HT Database'!O$5:O$172)</f>
        <v>1150</v>
      </c>
      <c r="R233" s="178">
        <f>_xlfn.XLOOKUP($F233,'Standard HT Database'!$B$5:$B$172,'Standard HT Database'!N$5:N$172)</f>
        <v>106.87</v>
      </c>
      <c r="S233" s="243">
        <f>_xlfn.XLOOKUP($F233,'Standard HT Database'!$B$5:$B$172,'Standard HT Database'!M$5:M$172)</f>
        <v>1169.2</v>
      </c>
      <c r="T233" s="180">
        <f>_xlfn.XLOOKUP($F233,'Standard HT Database'!$B$5:$B$172,'Standard HT Database'!L$5:L$172)</f>
        <v>108.62</v>
      </c>
      <c r="U233" s="108"/>
      <c r="V233" s="108"/>
      <c r="W233" s="247">
        <v>0</v>
      </c>
      <c r="X233" s="247">
        <v>2</v>
      </c>
      <c r="Y233" s="108"/>
      <c r="Z233" s="108"/>
      <c r="AA233" s="108"/>
      <c r="AB233" s="108"/>
      <c r="AC233" s="108"/>
      <c r="AD233" s="108"/>
      <c r="AE233" s="108"/>
      <c r="AF233" s="108"/>
      <c r="AG233" s="108"/>
      <c r="AH233" s="108"/>
      <c r="AI233" s="108"/>
      <c r="AJ233" s="108"/>
      <c r="AK233" s="108"/>
      <c r="AL233" s="108"/>
      <c r="AM233" s="108"/>
      <c r="AN233" s="108"/>
      <c r="AO233" s="108"/>
      <c r="AP233" s="108"/>
      <c r="AQ233" s="111"/>
      <c r="AR233" s="108"/>
      <c r="AS233" s="108"/>
      <c r="AT233" s="111"/>
      <c r="AU233" s="108"/>
      <c r="AV233" s="108"/>
      <c r="AW233" s="108"/>
      <c r="AX233" s="108"/>
      <c r="AY233" s="108"/>
      <c r="AZ233" s="108"/>
      <c r="BA233" s="108"/>
      <c r="BB233" s="108"/>
      <c r="BC233" s="108"/>
      <c r="BD233" s="108"/>
      <c r="BE233" s="108"/>
      <c r="BF233" s="108"/>
      <c r="BG233" s="108"/>
      <c r="BH233" s="108"/>
      <c r="BI233" s="108"/>
      <c r="BJ233" s="108"/>
      <c r="BK233" s="108"/>
      <c r="BL233" s="108"/>
      <c r="BM233" s="108"/>
      <c r="BN233" s="108"/>
      <c r="BO233" s="108"/>
      <c r="BP233" s="108"/>
      <c r="BQ233" s="108"/>
      <c r="BR233" s="6" t="s">
        <v>663</v>
      </c>
      <c r="BS233" s="251" t="s">
        <v>664</v>
      </c>
    </row>
    <row r="234" spans="1:71" x14ac:dyDescent="0.2">
      <c r="A234" s="110" t="s">
        <v>315</v>
      </c>
      <c r="B234" s="110" t="s">
        <v>657</v>
      </c>
      <c r="C234" s="108"/>
      <c r="D234" s="108"/>
      <c r="E234" s="111" t="s">
        <v>756</v>
      </c>
      <c r="F234" s="245">
        <v>356</v>
      </c>
      <c r="G234" s="108"/>
      <c r="H234" s="108"/>
      <c r="I234" s="111" t="s">
        <v>659</v>
      </c>
      <c r="J234" s="111"/>
      <c r="K234" s="247">
        <f>_xlfn.XLOOKUP($F234,'Standard HT Database'!$B$5:$B$172,'Standard HT Database'!C$5:C$172)</f>
        <v>2.5</v>
      </c>
      <c r="L234" s="108"/>
      <c r="M234" s="108"/>
      <c r="N234" s="108"/>
      <c r="O234" s="247">
        <f>_xlfn.XLOOKUP($F234,'Standard HT Database'!$B$5:$B$172,'Standard HT Database'!D$5:D$172)</f>
        <v>3</v>
      </c>
      <c r="P234" s="247">
        <f>_xlfn.XLOOKUP($F234,'Standard HT Database'!$B$5:$B$172,'Standard HT Database'!E$5:E$172)</f>
        <v>5</v>
      </c>
      <c r="Q234" s="241">
        <f>_xlfn.XLOOKUP($F234,'Standard HT Database'!$B$5:$B$172,'Standard HT Database'!O$5:O$172)</f>
        <v>1150</v>
      </c>
      <c r="R234" s="178">
        <f>_xlfn.XLOOKUP($F234,'Standard HT Database'!$B$5:$B$172,'Standard HT Database'!N$5:N$172)</f>
        <v>106.87</v>
      </c>
      <c r="S234" s="243">
        <f>_xlfn.XLOOKUP($F234,'Standard HT Database'!$B$5:$B$172,'Standard HT Database'!M$5:M$172)</f>
        <v>1169.2</v>
      </c>
      <c r="T234" s="180">
        <f>_xlfn.XLOOKUP($F234,'Standard HT Database'!$B$5:$B$172,'Standard HT Database'!L$5:L$172)</f>
        <v>108.62</v>
      </c>
      <c r="U234" s="108"/>
      <c r="V234" s="108"/>
      <c r="W234" s="247">
        <v>0</v>
      </c>
      <c r="X234" s="247">
        <v>2</v>
      </c>
      <c r="Y234" s="108"/>
      <c r="Z234" s="108"/>
      <c r="AA234" s="108"/>
      <c r="AB234" s="108"/>
      <c r="AC234" s="108"/>
      <c r="AD234" s="108"/>
      <c r="AE234" s="108"/>
      <c r="AF234" s="108"/>
      <c r="AG234" s="108"/>
      <c r="AH234" s="108"/>
      <c r="AI234" s="108"/>
      <c r="AJ234" s="108"/>
      <c r="AK234" s="108"/>
      <c r="AL234" s="108"/>
      <c r="AM234" s="108"/>
      <c r="AN234" s="108"/>
      <c r="AO234" s="108"/>
      <c r="AP234" s="108"/>
      <c r="AQ234" s="111"/>
      <c r="AR234" s="108"/>
      <c r="AS234" s="108"/>
      <c r="AT234" s="111"/>
      <c r="AU234" s="108"/>
      <c r="AV234" s="108"/>
      <c r="AW234" s="108"/>
      <c r="AX234" s="108"/>
      <c r="AY234" s="108"/>
      <c r="AZ234" s="108"/>
      <c r="BA234" s="108"/>
      <c r="BB234" s="108"/>
      <c r="BC234" s="108"/>
      <c r="BD234" s="108"/>
      <c r="BE234" s="108"/>
      <c r="BF234" s="108"/>
      <c r="BG234" s="108"/>
      <c r="BH234" s="108"/>
      <c r="BI234" s="108"/>
      <c r="BJ234" s="108"/>
      <c r="BK234" s="108"/>
      <c r="BL234" s="108"/>
      <c r="BM234" s="108"/>
      <c r="BN234" s="108"/>
      <c r="BO234" s="108"/>
      <c r="BP234" s="108"/>
      <c r="BQ234" s="108"/>
      <c r="BR234" s="6" t="s">
        <v>663</v>
      </c>
      <c r="BS234" s="251" t="s">
        <v>664</v>
      </c>
    </row>
    <row r="235" spans="1:71" x14ac:dyDescent="0.2">
      <c r="A235" s="110" t="s">
        <v>316</v>
      </c>
      <c r="B235" s="110" t="s">
        <v>657</v>
      </c>
      <c r="C235" s="108"/>
      <c r="D235" s="108"/>
      <c r="E235" s="111" t="s">
        <v>756</v>
      </c>
      <c r="F235" s="245">
        <v>464</v>
      </c>
      <c r="G235" s="108"/>
      <c r="H235" s="108"/>
      <c r="I235" s="111" t="s">
        <v>659</v>
      </c>
      <c r="J235" s="111"/>
      <c r="K235" s="247">
        <f>_xlfn.XLOOKUP($F235,'Standard HT Database'!$B$5:$B$172,'Standard HT Database'!C$5:C$172)</f>
        <v>2.5</v>
      </c>
      <c r="L235" s="108"/>
      <c r="M235" s="108"/>
      <c r="N235" s="108"/>
      <c r="O235" s="247">
        <f>_xlfn.XLOOKUP($F235,'Standard HT Database'!$B$5:$B$172,'Standard HT Database'!D$5:D$172)</f>
        <v>4</v>
      </c>
      <c r="P235" s="247">
        <f>_xlfn.XLOOKUP($F235,'Standard HT Database'!$B$5:$B$172,'Standard HT Database'!E$5:E$172)</f>
        <v>6</v>
      </c>
      <c r="Q235" s="241">
        <f>_xlfn.XLOOKUP($F235,'Standard HT Database'!$B$5:$B$172,'Standard HT Database'!O$5:O$172)</f>
        <v>1209</v>
      </c>
      <c r="R235" s="178">
        <f>_xlfn.XLOOKUP($F235,'Standard HT Database'!$B$5:$B$172,'Standard HT Database'!N$5:N$172)</f>
        <v>112.36</v>
      </c>
      <c r="S235" s="243">
        <f>_xlfn.XLOOKUP($F235,'Standard HT Database'!$B$5:$B$172,'Standard HT Database'!M$5:M$172)</f>
        <v>1226.05</v>
      </c>
      <c r="T235" s="180">
        <f>_xlfn.XLOOKUP($F235,'Standard HT Database'!$B$5:$B$172,'Standard HT Database'!L$5:L$172)</f>
        <v>113.9</v>
      </c>
      <c r="U235" s="108"/>
      <c r="V235" s="108"/>
      <c r="W235" s="247">
        <v>1</v>
      </c>
      <c r="X235" s="247">
        <v>2</v>
      </c>
      <c r="Y235" s="108"/>
      <c r="Z235" s="108"/>
      <c r="AA235" s="108"/>
      <c r="AB235" s="108"/>
      <c r="AC235" s="108"/>
      <c r="AD235" s="108"/>
      <c r="AE235" s="108"/>
      <c r="AF235" s="108"/>
      <c r="AG235" s="108"/>
      <c r="AH235" s="108"/>
      <c r="AI235" s="108"/>
      <c r="AJ235" s="108"/>
      <c r="AK235" s="108"/>
      <c r="AL235" s="108"/>
      <c r="AM235" s="108"/>
      <c r="AN235" s="108"/>
      <c r="AO235" s="108"/>
      <c r="AP235" s="108"/>
      <c r="AQ235" s="111"/>
      <c r="AR235" s="108"/>
      <c r="AS235" s="108"/>
      <c r="AT235" s="111"/>
      <c r="AU235" s="108"/>
      <c r="AV235" s="108"/>
      <c r="AW235" s="108"/>
      <c r="AX235" s="108"/>
      <c r="AY235" s="108"/>
      <c r="AZ235" s="108"/>
      <c r="BA235" s="108"/>
      <c r="BB235" s="108"/>
      <c r="BC235" s="108"/>
      <c r="BD235" s="108"/>
      <c r="BE235" s="108"/>
      <c r="BF235" s="108"/>
      <c r="BG235" s="108"/>
      <c r="BH235" s="108"/>
      <c r="BI235" s="108"/>
      <c r="BJ235" s="108"/>
      <c r="BK235" s="108"/>
      <c r="BL235" s="108"/>
      <c r="BM235" s="108"/>
      <c r="BN235" s="108"/>
      <c r="BO235" s="108"/>
      <c r="BP235" s="108"/>
      <c r="BQ235" s="108"/>
      <c r="BR235" s="6" t="s">
        <v>663</v>
      </c>
      <c r="BS235" s="251" t="s">
        <v>664</v>
      </c>
    </row>
    <row r="236" spans="1:71" x14ac:dyDescent="0.2">
      <c r="A236" s="110" t="s">
        <v>317</v>
      </c>
      <c r="B236" s="110" t="s">
        <v>657</v>
      </c>
      <c r="C236" s="108"/>
      <c r="D236" s="108"/>
      <c r="E236" s="111" t="s">
        <v>756</v>
      </c>
      <c r="F236" s="245">
        <v>464</v>
      </c>
      <c r="G236" s="108"/>
      <c r="H236" s="108"/>
      <c r="I236" s="111" t="s">
        <v>659</v>
      </c>
      <c r="J236" s="111"/>
      <c r="K236" s="247">
        <f>_xlfn.XLOOKUP($F236,'Standard HT Database'!$B$5:$B$172,'Standard HT Database'!C$5:C$172)</f>
        <v>2.5</v>
      </c>
      <c r="L236" s="108"/>
      <c r="M236" s="108"/>
      <c r="N236" s="108"/>
      <c r="O236" s="247">
        <f>_xlfn.XLOOKUP($F236,'Standard HT Database'!$B$5:$B$172,'Standard HT Database'!D$5:D$172)</f>
        <v>4</v>
      </c>
      <c r="P236" s="247">
        <f>_xlfn.XLOOKUP($F236,'Standard HT Database'!$B$5:$B$172,'Standard HT Database'!E$5:E$172)</f>
        <v>6</v>
      </c>
      <c r="Q236" s="241">
        <f>_xlfn.XLOOKUP($F236,'Standard HT Database'!$B$5:$B$172,'Standard HT Database'!O$5:O$172)</f>
        <v>1209</v>
      </c>
      <c r="R236" s="178">
        <f>_xlfn.XLOOKUP($F236,'Standard HT Database'!$B$5:$B$172,'Standard HT Database'!N$5:N$172)</f>
        <v>112.36</v>
      </c>
      <c r="S236" s="243">
        <f>_xlfn.XLOOKUP($F236,'Standard HT Database'!$B$5:$B$172,'Standard HT Database'!M$5:M$172)</f>
        <v>1226.05</v>
      </c>
      <c r="T236" s="180">
        <f>_xlfn.XLOOKUP($F236,'Standard HT Database'!$B$5:$B$172,'Standard HT Database'!L$5:L$172)</f>
        <v>113.9</v>
      </c>
      <c r="U236" s="108"/>
      <c r="V236" s="108"/>
      <c r="W236" s="247">
        <v>1</v>
      </c>
      <c r="X236" s="247">
        <v>2</v>
      </c>
      <c r="Y236" s="108"/>
      <c r="Z236" s="108"/>
      <c r="AA236" s="108"/>
      <c r="AB236" s="108"/>
      <c r="AC236" s="108"/>
      <c r="AD236" s="108"/>
      <c r="AE236" s="108"/>
      <c r="AF236" s="108"/>
      <c r="AG236" s="108"/>
      <c r="AH236" s="108"/>
      <c r="AI236" s="108"/>
      <c r="AJ236" s="108"/>
      <c r="AK236" s="108"/>
      <c r="AL236" s="108"/>
      <c r="AM236" s="108"/>
      <c r="AN236" s="108"/>
      <c r="AO236" s="108"/>
      <c r="AP236" s="108"/>
      <c r="AQ236" s="111"/>
      <c r="AR236" s="108"/>
      <c r="AS236" s="108"/>
      <c r="AT236" s="111"/>
      <c r="AU236" s="108"/>
      <c r="AV236" s="108"/>
      <c r="AW236" s="108"/>
      <c r="AX236" s="108"/>
      <c r="AY236" s="108"/>
      <c r="AZ236" s="108"/>
      <c r="BA236" s="108"/>
      <c r="BB236" s="108"/>
      <c r="BC236" s="108"/>
      <c r="BD236" s="108"/>
      <c r="BE236" s="108"/>
      <c r="BF236" s="108"/>
      <c r="BG236" s="108"/>
      <c r="BH236" s="108"/>
      <c r="BI236" s="108"/>
      <c r="BJ236" s="108"/>
      <c r="BK236" s="108"/>
      <c r="BL236" s="108"/>
      <c r="BM236" s="108"/>
      <c r="BN236" s="108"/>
      <c r="BO236" s="108"/>
      <c r="BP236" s="108"/>
      <c r="BQ236" s="108"/>
      <c r="BR236" s="6" t="s">
        <v>663</v>
      </c>
      <c r="BS236" s="251" t="s">
        <v>664</v>
      </c>
    </row>
    <row r="237" spans="1:71" x14ac:dyDescent="0.2">
      <c r="A237" s="110" t="s">
        <v>318</v>
      </c>
      <c r="B237" s="110" t="s">
        <v>657</v>
      </c>
      <c r="C237" s="108"/>
      <c r="D237" s="108"/>
      <c r="E237" s="111" t="s">
        <v>756</v>
      </c>
      <c r="F237" s="245">
        <v>356</v>
      </c>
      <c r="G237" s="108"/>
      <c r="H237" s="108"/>
      <c r="I237" s="111" t="s">
        <v>659</v>
      </c>
      <c r="J237" s="111"/>
      <c r="K237" s="247">
        <f>_xlfn.XLOOKUP($F237,'Standard HT Database'!$B$5:$B$172,'Standard HT Database'!C$5:C$172)</f>
        <v>2.5</v>
      </c>
      <c r="L237" s="108"/>
      <c r="M237" s="108"/>
      <c r="N237" s="108"/>
      <c r="O237" s="247">
        <f>_xlfn.XLOOKUP($F237,'Standard HT Database'!$B$5:$B$172,'Standard HT Database'!D$5:D$172)</f>
        <v>3</v>
      </c>
      <c r="P237" s="247">
        <f>_xlfn.XLOOKUP($F237,'Standard HT Database'!$B$5:$B$172,'Standard HT Database'!E$5:E$172)</f>
        <v>5</v>
      </c>
      <c r="Q237" s="241">
        <f>_xlfn.XLOOKUP($F237,'Standard HT Database'!$B$5:$B$172,'Standard HT Database'!O$5:O$172)</f>
        <v>1150</v>
      </c>
      <c r="R237" s="178">
        <f>_xlfn.XLOOKUP($F237,'Standard HT Database'!$B$5:$B$172,'Standard HT Database'!N$5:N$172)</f>
        <v>106.87</v>
      </c>
      <c r="S237" s="243">
        <f>_xlfn.XLOOKUP($F237,'Standard HT Database'!$B$5:$B$172,'Standard HT Database'!M$5:M$172)</f>
        <v>1169.2</v>
      </c>
      <c r="T237" s="180">
        <f>_xlfn.XLOOKUP($F237,'Standard HT Database'!$B$5:$B$172,'Standard HT Database'!L$5:L$172)</f>
        <v>108.62</v>
      </c>
      <c r="U237" s="108"/>
      <c r="V237" s="108"/>
      <c r="W237" s="247">
        <v>0</v>
      </c>
      <c r="X237" s="247">
        <v>2</v>
      </c>
      <c r="Y237" s="108"/>
      <c r="Z237" s="108"/>
      <c r="AA237" s="108"/>
      <c r="AB237" s="108"/>
      <c r="AC237" s="108"/>
      <c r="AD237" s="108"/>
      <c r="AE237" s="108"/>
      <c r="AF237" s="108"/>
      <c r="AG237" s="108"/>
      <c r="AH237" s="108"/>
      <c r="AI237" s="108"/>
      <c r="AJ237" s="108"/>
      <c r="AK237" s="108"/>
      <c r="AL237" s="108"/>
      <c r="AM237" s="108"/>
      <c r="AN237" s="108"/>
      <c r="AO237" s="108"/>
      <c r="AP237" s="108"/>
      <c r="AQ237" s="111"/>
      <c r="AR237" s="108"/>
      <c r="AS237" s="108"/>
      <c r="AT237" s="111"/>
      <c r="AU237" s="108"/>
      <c r="AV237" s="108"/>
      <c r="AW237" s="108"/>
      <c r="AX237" s="108"/>
      <c r="AY237" s="108"/>
      <c r="AZ237" s="108"/>
      <c r="BA237" s="108"/>
      <c r="BB237" s="108"/>
      <c r="BC237" s="108"/>
      <c r="BD237" s="108"/>
      <c r="BE237" s="108"/>
      <c r="BF237" s="108"/>
      <c r="BG237" s="108"/>
      <c r="BH237" s="108"/>
      <c r="BI237" s="108"/>
      <c r="BJ237" s="108"/>
      <c r="BK237" s="108"/>
      <c r="BL237" s="108"/>
      <c r="BM237" s="108"/>
      <c r="BN237" s="108"/>
      <c r="BO237" s="108"/>
      <c r="BP237" s="108"/>
      <c r="BQ237" s="108"/>
      <c r="BR237" s="6" t="s">
        <v>663</v>
      </c>
      <c r="BS237" s="251" t="s">
        <v>664</v>
      </c>
    </row>
    <row r="238" spans="1:71" x14ac:dyDescent="0.2">
      <c r="A238" s="110" t="s">
        <v>319</v>
      </c>
      <c r="B238" s="110" t="s">
        <v>657</v>
      </c>
      <c r="C238" s="108"/>
      <c r="D238" s="108"/>
      <c r="E238" s="111" t="s">
        <v>756</v>
      </c>
      <c r="F238" s="245">
        <v>356</v>
      </c>
      <c r="G238" s="108"/>
      <c r="H238" s="108"/>
      <c r="I238" s="111" t="s">
        <v>659</v>
      </c>
      <c r="J238" s="111"/>
      <c r="K238" s="247">
        <f>_xlfn.XLOOKUP($F238,'Standard HT Database'!$B$5:$B$172,'Standard HT Database'!C$5:C$172)</f>
        <v>2.5</v>
      </c>
      <c r="L238" s="108"/>
      <c r="M238" s="108"/>
      <c r="N238" s="108"/>
      <c r="O238" s="247">
        <f>_xlfn.XLOOKUP($F238,'Standard HT Database'!$B$5:$B$172,'Standard HT Database'!D$5:D$172)</f>
        <v>3</v>
      </c>
      <c r="P238" s="247">
        <f>_xlfn.XLOOKUP($F238,'Standard HT Database'!$B$5:$B$172,'Standard HT Database'!E$5:E$172)</f>
        <v>5</v>
      </c>
      <c r="Q238" s="241">
        <f>_xlfn.XLOOKUP($F238,'Standard HT Database'!$B$5:$B$172,'Standard HT Database'!O$5:O$172)</f>
        <v>1150</v>
      </c>
      <c r="R238" s="178">
        <f>_xlfn.XLOOKUP($F238,'Standard HT Database'!$B$5:$B$172,'Standard HT Database'!N$5:N$172)</f>
        <v>106.87</v>
      </c>
      <c r="S238" s="243">
        <f>_xlfn.XLOOKUP($F238,'Standard HT Database'!$B$5:$B$172,'Standard HT Database'!M$5:M$172)</f>
        <v>1169.2</v>
      </c>
      <c r="T238" s="180">
        <f>_xlfn.XLOOKUP($F238,'Standard HT Database'!$B$5:$B$172,'Standard HT Database'!L$5:L$172)</f>
        <v>108.62</v>
      </c>
      <c r="U238" s="108"/>
      <c r="V238" s="108"/>
      <c r="W238" s="247">
        <v>0</v>
      </c>
      <c r="X238" s="247">
        <v>2</v>
      </c>
      <c r="Y238" s="108"/>
      <c r="Z238" s="108"/>
      <c r="AA238" s="108"/>
      <c r="AB238" s="108"/>
      <c r="AC238" s="108"/>
      <c r="AD238" s="108"/>
      <c r="AE238" s="108"/>
      <c r="AF238" s="108"/>
      <c r="AG238" s="108"/>
      <c r="AH238" s="108"/>
      <c r="AI238" s="108"/>
      <c r="AJ238" s="108"/>
      <c r="AK238" s="108"/>
      <c r="AL238" s="108"/>
      <c r="AM238" s="108"/>
      <c r="AN238" s="108"/>
      <c r="AO238" s="108"/>
      <c r="AP238" s="108"/>
      <c r="AQ238" s="111"/>
      <c r="AR238" s="108"/>
      <c r="AS238" s="108"/>
      <c r="AT238" s="111"/>
      <c r="AU238" s="108"/>
      <c r="AV238" s="108"/>
      <c r="AW238" s="108"/>
      <c r="AX238" s="108"/>
      <c r="AY238" s="108"/>
      <c r="AZ238" s="108"/>
      <c r="BA238" s="108"/>
      <c r="BB238" s="108"/>
      <c r="BC238" s="108"/>
      <c r="BD238" s="108"/>
      <c r="BE238" s="108"/>
      <c r="BF238" s="108"/>
      <c r="BG238" s="108"/>
      <c r="BH238" s="108"/>
      <c r="BI238" s="108"/>
      <c r="BJ238" s="108"/>
      <c r="BK238" s="108"/>
      <c r="BL238" s="108"/>
      <c r="BM238" s="108"/>
      <c r="BN238" s="108"/>
      <c r="BO238" s="108"/>
      <c r="BP238" s="108"/>
      <c r="BQ238" s="108"/>
      <c r="BR238" s="6" t="s">
        <v>663</v>
      </c>
      <c r="BS238" s="251" t="s">
        <v>664</v>
      </c>
    </row>
    <row r="239" spans="1:71" x14ac:dyDescent="0.2">
      <c r="A239" s="110" t="s">
        <v>320</v>
      </c>
      <c r="B239" s="110" t="s">
        <v>657</v>
      </c>
      <c r="C239" s="108"/>
      <c r="D239" s="108"/>
      <c r="E239" s="111" t="s">
        <v>756</v>
      </c>
      <c r="F239" s="245">
        <v>464</v>
      </c>
      <c r="G239" s="108"/>
      <c r="H239" s="108"/>
      <c r="I239" s="111" t="s">
        <v>659</v>
      </c>
      <c r="J239" s="111"/>
      <c r="K239" s="247">
        <f>_xlfn.XLOOKUP($F239,'Standard HT Database'!$B$5:$B$172,'Standard HT Database'!C$5:C$172)</f>
        <v>2.5</v>
      </c>
      <c r="L239" s="108"/>
      <c r="M239" s="108"/>
      <c r="N239" s="108"/>
      <c r="O239" s="247">
        <f>_xlfn.XLOOKUP($F239,'Standard HT Database'!$B$5:$B$172,'Standard HT Database'!D$5:D$172)</f>
        <v>4</v>
      </c>
      <c r="P239" s="247">
        <f>_xlfn.XLOOKUP($F239,'Standard HT Database'!$B$5:$B$172,'Standard HT Database'!E$5:E$172)</f>
        <v>6</v>
      </c>
      <c r="Q239" s="241">
        <f>_xlfn.XLOOKUP($F239,'Standard HT Database'!$B$5:$B$172,'Standard HT Database'!O$5:O$172)</f>
        <v>1209</v>
      </c>
      <c r="R239" s="178">
        <f>_xlfn.XLOOKUP($F239,'Standard HT Database'!$B$5:$B$172,'Standard HT Database'!N$5:N$172)</f>
        <v>112.36</v>
      </c>
      <c r="S239" s="243">
        <f>_xlfn.XLOOKUP($F239,'Standard HT Database'!$B$5:$B$172,'Standard HT Database'!M$5:M$172)</f>
        <v>1226.05</v>
      </c>
      <c r="T239" s="180">
        <f>_xlfn.XLOOKUP($F239,'Standard HT Database'!$B$5:$B$172,'Standard HT Database'!L$5:L$172)</f>
        <v>113.9</v>
      </c>
      <c r="U239" s="108"/>
      <c r="V239" s="108"/>
      <c r="W239" s="247">
        <v>1</v>
      </c>
      <c r="X239" s="247">
        <v>2</v>
      </c>
      <c r="Y239" s="108"/>
      <c r="Z239" s="108"/>
      <c r="AA239" s="108"/>
      <c r="AB239" s="108"/>
      <c r="AC239" s="108"/>
      <c r="AD239" s="108"/>
      <c r="AE239" s="108"/>
      <c r="AF239" s="108"/>
      <c r="AG239" s="108"/>
      <c r="AH239" s="108"/>
      <c r="AI239" s="108"/>
      <c r="AJ239" s="108"/>
      <c r="AK239" s="108"/>
      <c r="AL239" s="108"/>
      <c r="AM239" s="108"/>
      <c r="AN239" s="108"/>
      <c r="AO239" s="108"/>
      <c r="AP239" s="108"/>
      <c r="AQ239" s="111"/>
      <c r="AR239" s="108"/>
      <c r="AS239" s="108"/>
      <c r="AT239" s="111"/>
      <c r="AU239" s="108"/>
      <c r="AV239" s="108"/>
      <c r="AW239" s="108"/>
      <c r="AX239" s="108"/>
      <c r="AY239" s="108"/>
      <c r="AZ239" s="108"/>
      <c r="BA239" s="108"/>
      <c r="BB239" s="108"/>
      <c r="BC239" s="108"/>
      <c r="BD239" s="108"/>
      <c r="BE239" s="108"/>
      <c r="BF239" s="108"/>
      <c r="BG239" s="108"/>
      <c r="BH239" s="108"/>
      <c r="BI239" s="108"/>
      <c r="BJ239" s="108"/>
      <c r="BK239" s="108"/>
      <c r="BL239" s="108"/>
      <c r="BM239" s="108"/>
      <c r="BN239" s="108"/>
      <c r="BO239" s="108"/>
      <c r="BP239" s="108"/>
      <c r="BQ239" s="108"/>
      <c r="BR239" s="6" t="s">
        <v>663</v>
      </c>
      <c r="BS239" s="251" t="s">
        <v>664</v>
      </c>
    </row>
    <row r="240" spans="1:71" x14ac:dyDescent="0.2">
      <c r="A240" s="110" t="s">
        <v>321</v>
      </c>
      <c r="B240" s="110" t="s">
        <v>657</v>
      </c>
      <c r="C240" s="108"/>
      <c r="D240" s="108"/>
      <c r="E240" s="111" t="s">
        <v>756</v>
      </c>
      <c r="F240" s="245">
        <v>464</v>
      </c>
      <c r="G240" s="108"/>
      <c r="H240" s="108"/>
      <c r="I240" s="111" t="s">
        <v>659</v>
      </c>
      <c r="J240" s="111"/>
      <c r="K240" s="247">
        <f>_xlfn.XLOOKUP($F240,'Standard HT Database'!$B$5:$B$172,'Standard HT Database'!C$5:C$172)</f>
        <v>2.5</v>
      </c>
      <c r="L240" s="108"/>
      <c r="M240" s="108"/>
      <c r="N240" s="108"/>
      <c r="O240" s="247">
        <f>_xlfn.XLOOKUP($F240,'Standard HT Database'!$B$5:$B$172,'Standard HT Database'!D$5:D$172)</f>
        <v>4</v>
      </c>
      <c r="P240" s="247">
        <f>_xlfn.XLOOKUP($F240,'Standard HT Database'!$B$5:$B$172,'Standard HT Database'!E$5:E$172)</f>
        <v>6</v>
      </c>
      <c r="Q240" s="241">
        <f>_xlfn.XLOOKUP($F240,'Standard HT Database'!$B$5:$B$172,'Standard HT Database'!O$5:O$172)</f>
        <v>1209</v>
      </c>
      <c r="R240" s="178">
        <f>_xlfn.XLOOKUP($F240,'Standard HT Database'!$B$5:$B$172,'Standard HT Database'!N$5:N$172)</f>
        <v>112.36</v>
      </c>
      <c r="S240" s="243">
        <f>_xlfn.XLOOKUP($F240,'Standard HT Database'!$B$5:$B$172,'Standard HT Database'!M$5:M$172)</f>
        <v>1226.05</v>
      </c>
      <c r="T240" s="180">
        <f>_xlfn.XLOOKUP($F240,'Standard HT Database'!$B$5:$B$172,'Standard HT Database'!L$5:L$172)</f>
        <v>113.9</v>
      </c>
      <c r="U240" s="108"/>
      <c r="V240" s="108"/>
      <c r="W240" s="247">
        <v>1</v>
      </c>
      <c r="X240" s="247">
        <v>2</v>
      </c>
      <c r="Y240" s="108"/>
      <c r="Z240" s="108"/>
      <c r="AA240" s="108"/>
      <c r="AB240" s="108"/>
      <c r="AC240" s="108"/>
      <c r="AD240" s="108"/>
      <c r="AE240" s="108"/>
      <c r="AF240" s="108"/>
      <c r="AG240" s="108"/>
      <c r="AH240" s="108"/>
      <c r="AI240" s="108"/>
      <c r="AJ240" s="108"/>
      <c r="AK240" s="108"/>
      <c r="AL240" s="108"/>
      <c r="AM240" s="108"/>
      <c r="AN240" s="108"/>
      <c r="AO240" s="108"/>
      <c r="AP240" s="108"/>
      <c r="AQ240" s="111"/>
      <c r="AR240" s="108"/>
      <c r="AS240" s="108"/>
      <c r="AT240" s="111"/>
      <c r="AU240" s="108"/>
      <c r="AV240" s="108"/>
      <c r="AW240" s="108"/>
      <c r="AX240" s="108"/>
      <c r="AY240" s="108"/>
      <c r="AZ240" s="108"/>
      <c r="BA240" s="108"/>
      <c r="BB240" s="108"/>
      <c r="BC240" s="108"/>
      <c r="BD240" s="108"/>
      <c r="BE240" s="108"/>
      <c r="BF240" s="108"/>
      <c r="BG240" s="108"/>
      <c r="BH240" s="108"/>
      <c r="BI240" s="108"/>
      <c r="BJ240" s="108"/>
      <c r="BK240" s="108"/>
      <c r="BL240" s="108"/>
      <c r="BM240" s="108"/>
      <c r="BN240" s="108"/>
      <c r="BO240" s="108"/>
      <c r="BP240" s="108"/>
      <c r="BQ240" s="108"/>
      <c r="BR240" s="6" t="s">
        <v>663</v>
      </c>
      <c r="BS240" s="251" t="s">
        <v>664</v>
      </c>
    </row>
    <row r="241" spans="1:71" x14ac:dyDescent="0.2">
      <c r="A241" s="110" t="s">
        <v>322</v>
      </c>
      <c r="B241" s="110" t="s">
        <v>657</v>
      </c>
      <c r="C241" s="108"/>
      <c r="D241" s="108"/>
      <c r="E241" s="111" t="s">
        <v>756</v>
      </c>
      <c r="F241" s="245">
        <v>354</v>
      </c>
      <c r="G241" s="108"/>
      <c r="H241" s="108"/>
      <c r="I241" s="111" t="s">
        <v>17</v>
      </c>
      <c r="J241" s="111"/>
      <c r="K241" s="247">
        <f>_xlfn.XLOOKUP($F241,'Standard HT Database'!$B$5:$B$172,'Standard HT Database'!C$5:C$172)</f>
        <v>2</v>
      </c>
      <c r="L241" s="108"/>
      <c r="M241" s="108"/>
      <c r="N241" s="108"/>
      <c r="O241" s="247">
        <f>_xlfn.XLOOKUP($F241,'Standard HT Database'!$B$5:$B$172,'Standard HT Database'!D$5:D$172)</f>
        <v>3</v>
      </c>
      <c r="P241" s="247">
        <f>_xlfn.XLOOKUP($F241,'Standard HT Database'!$B$5:$B$172,'Standard HT Database'!E$5:E$172)</f>
        <v>5</v>
      </c>
      <c r="Q241" s="241">
        <f>_xlfn.XLOOKUP($F241,'Standard HT Database'!$B$5:$B$172,'Standard HT Database'!O$5:O$172)</f>
        <v>1172</v>
      </c>
      <c r="R241" s="178">
        <f>_xlfn.XLOOKUP($F241,'Standard HT Database'!$B$5:$B$172,'Standard HT Database'!N$5:N$172)</f>
        <v>108.87</v>
      </c>
      <c r="S241" s="243">
        <f>_xlfn.XLOOKUP($F241,'Standard HT Database'!$B$5:$B$172,'Standard HT Database'!M$5:M$172)</f>
        <v>1188.3900000000001</v>
      </c>
      <c r="T241" s="180">
        <f>_xlfn.XLOOKUP($F241,'Standard HT Database'!$B$5:$B$172,'Standard HT Database'!L$5:L$172)</f>
        <v>110.4</v>
      </c>
      <c r="U241" s="108"/>
      <c r="V241" s="108"/>
      <c r="W241" s="247">
        <v>0</v>
      </c>
      <c r="X241" s="247">
        <v>2</v>
      </c>
      <c r="Y241" s="108"/>
      <c r="Z241" s="108"/>
      <c r="AA241" s="108"/>
      <c r="AB241" s="108"/>
      <c r="AC241" s="108"/>
      <c r="AD241" s="108"/>
      <c r="AE241" s="108"/>
      <c r="AF241" s="108"/>
      <c r="AG241" s="108"/>
      <c r="AH241" s="108"/>
      <c r="AI241" s="108"/>
      <c r="AJ241" s="108"/>
      <c r="AK241" s="108"/>
      <c r="AL241" s="108"/>
      <c r="AM241" s="108"/>
      <c r="AN241" s="108"/>
      <c r="AO241" s="108"/>
      <c r="AP241" s="108"/>
      <c r="AQ241" s="111"/>
      <c r="AR241" s="108"/>
      <c r="AS241" s="108"/>
      <c r="AT241" s="111"/>
      <c r="AU241" s="108"/>
      <c r="AV241" s="108"/>
      <c r="AW241" s="108"/>
      <c r="AX241" s="108"/>
      <c r="AY241" s="108"/>
      <c r="AZ241" s="108"/>
      <c r="BA241" s="108"/>
      <c r="BB241" s="108"/>
      <c r="BC241" s="108"/>
      <c r="BD241" s="108"/>
      <c r="BE241" s="108"/>
      <c r="BF241" s="108"/>
      <c r="BG241" s="108"/>
      <c r="BH241" s="108"/>
      <c r="BI241" s="108"/>
      <c r="BJ241" s="108"/>
      <c r="BK241" s="108"/>
      <c r="BL241" s="108"/>
      <c r="BM241" s="108"/>
      <c r="BN241" s="108"/>
      <c r="BO241" s="108"/>
      <c r="BP241" s="108"/>
      <c r="BQ241" s="108"/>
      <c r="BR241" s="6" t="s">
        <v>663</v>
      </c>
      <c r="BS241" s="251" t="s">
        <v>664</v>
      </c>
    </row>
    <row r="242" spans="1:71" x14ac:dyDescent="0.2">
      <c r="A242" s="110" t="s">
        <v>323</v>
      </c>
      <c r="B242" s="110" t="s">
        <v>657</v>
      </c>
      <c r="C242" s="108"/>
      <c r="D242" s="108"/>
      <c r="E242" s="111" t="s">
        <v>756</v>
      </c>
      <c r="F242" s="245">
        <v>354</v>
      </c>
      <c r="G242" s="108"/>
      <c r="H242" s="108"/>
      <c r="I242" s="111" t="s">
        <v>17</v>
      </c>
      <c r="J242" s="111"/>
      <c r="K242" s="247">
        <f>_xlfn.XLOOKUP($F242,'Standard HT Database'!$B$5:$B$172,'Standard HT Database'!C$5:C$172)</f>
        <v>2</v>
      </c>
      <c r="L242" s="108"/>
      <c r="M242" s="108"/>
      <c r="N242" s="108"/>
      <c r="O242" s="247">
        <f>_xlfn.XLOOKUP($F242,'Standard HT Database'!$B$5:$B$172,'Standard HT Database'!D$5:D$172)</f>
        <v>3</v>
      </c>
      <c r="P242" s="247">
        <f>_xlfn.XLOOKUP($F242,'Standard HT Database'!$B$5:$B$172,'Standard HT Database'!E$5:E$172)</f>
        <v>5</v>
      </c>
      <c r="Q242" s="241">
        <f>_xlfn.XLOOKUP($F242,'Standard HT Database'!$B$5:$B$172,'Standard HT Database'!O$5:O$172)</f>
        <v>1172</v>
      </c>
      <c r="R242" s="178">
        <f>_xlfn.XLOOKUP($F242,'Standard HT Database'!$B$5:$B$172,'Standard HT Database'!N$5:N$172)</f>
        <v>108.87</v>
      </c>
      <c r="S242" s="243">
        <f>_xlfn.XLOOKUP($F242,'Standard HT Database'!$B$5:$B$172,'Standard HT Database'!M$5:M$172)</f>
        <v>1188.3900000000001</v>
      </c>
      <c r="T242" s="180">
        <f>_xlfn.XLOOKUP($F242,'Standard HT Database'!$B$5:$B$172,'Standard HT Database'!L$5:L$172)</f>
        <v>110.4</v>
      </c>
      <c r="U242" s="108"/>
      <c r="V242" s="108"/>
      <c r="W242" s="247">
        <v>0</v>
      </c>
      <c r="X242" s="247">
        <v>2</v>
      </c>
      <c r="Y242" s="108"/>
      <c r="Z242" s="108"/>
      <c r="AA242" s="108"/>
      <c r="AB242" s="108"/>
      <c r="AC242" s="108"/>
      <c r="AD242" s="108"/>
      <c r="AE242" s="108"/>
      <c r="AF242" s="108"/>
      <c r="AG242" s="108"/>
      <c r="AH242" s="108"/>
      <c r="AI242" s="108"/>
      <c r="AJ242" s="108"/>
      <c r="AK242" s="108"/>
      <c r="AL242" s="108"/>
      <c r="AM242" s="108"/>
      <c r="AN242" s="108"/>
      <c r="AO242" s="108"/>
      <c r="AP242" s="108"/>
      <c r="AQ242" s="111"/>
      <c r="AR242" s="108"/>
      <c r="AS242" s="108"/>
      <c r="AT242" s="111"/>
      <c r="AU242" s="108"/>
      <c r="AV242" s="108"/>
      <c r="AW242" s="108"/>
      <c r="AX242" s="108"/>
      <c r="AY242" s="108"/>
      <c r="AZ242" s="108"/>
      <c r="BA242" s="108"/>
      <c r="BB242" s="108"/>
      <c r="BC242" s="108"/>
      <c r="BD242" s="108"/>
      <c r="BE242" s="108"/>
      <c r="BF242" s="108"/>
      <c r="BG242" s="108"/>
      <c r="BH242" s="108"/>
      <c r="BI242" s="108"/>
      <c r="BJ242" s="108"/>
      <c r="BK242" s="108"/>
      <c r="BL242" s="108"/>
      <c r="BM242" s="108"/>
      <c r="BN242" s="108"/>
      <c r="BO242" s="108"/>
      <c r="BP242" s="108"/>
      <c r="BQ242" s="108"/>
      <c r="BR242" s="6" t="s">
        <v>663</v>
      </c>
      <c r="BS242" s="251" t="s">
        <v>664</v>
      </c>
    </row>
    <row r="243" spans="1:71" x14ac:dyDescent="0.2">
      <c r="A243" s="110" t="s">
        <v>324</v>
      </c>
      <c r="B243" s="110" t="s">
        <v>657</v>
      </c>
      <c r="C243" s="108"/>
      <c r="D243" s="108"/>
      <c r="E243" s="111" t="s">
        <v>756</v>
      </c>
      <c r="F243" s="245">
        <v>464</v>
      </c>
      <c r="G243" s="108"/>
      <c r="H243" s="108"/>
      <c r="I243" s="111" t="s">
        <v>659</v>
      </c>
      <c r="J243" s="111"/>
      <c r="K243" s="247">
        <f>_xlfn.XLOOKUP($F243,'Standard HT Database'!$B$5:$B$172,'Standard HT Database'!C$5:C$172)</f>
        <v>2.5</v>
      </c>
      <c r="L243" s="108"/>
      <c r="M243" s="108"/>
      <c r="N243" s="108"/>
      <c r="O243" s="247">
        <f>_xlfn.XLOOKUP($F243,'Standard HT Database'!$B$5:$B$172,'Standard HT Database'!D$5:D$172)</f>
        <v>4</v>
      </c>
      <c r="P243" s="247">
        <f>_xlfn.XLOOKUP($F243,'Standard HT Database'!$B$5:$B$172,'Standard HT Database'!E$5:E$172)</f>
        <v>6</v>
      </c>
      <c r="Q243" s="241">
        <f>_xlfn.XLOOKUP($F243,'Standard HT Database'!$B$5:$B$172,'Standard HT Database'!O$5:O$172)</f>
        <v>1209</v>
      </c>
      <c r="R243" s="178">
        <f>_xlfn.XLOOKUP($F243,'Standard HT Database'!$B$5:$B$172,'Standard HT Database'!N$5:N$172)</f>
        <v>112.36</v>
      </c>
      <c r="S243" s="243">
        <f>_xlfn.XLOOKUP($F243,'Standard HT Database'!$B$5:$B$172,'Standard HT Database'!M$5:M$172)</f>
        <v>1226.05</v>
      </c>
      <c r="T243" s="180">
        <f>_xlfn.XLOOKUP($F243,'Standard HT Database'!$B$5:$B$172,'Standard HT Database'!L$5:L$172)</f>
        <v>113.9</v>
      </c>
      <c r="U243" s="108"/>
      <c r="V243" s="108"/>
      <c r="W243" s="247">
        <v>1</v>
      </c>
      <c r="X243" s="247">
        <v>2</v>
      </c>
      <c r="Y243" s="108"/>
      <c r="Z243" s="108"/>
      <c r="AA243" s="108"/>
      <c r="AB243" s="108"/>
      <c r="AC243" s="108"/>
      <c r="AD243" s="108"/>
      <c r="AE243" s="108"/>
      <c r="AF243" s="108"/>
      <c r="AG243" s="108"/>
      <c r="AH243" s="108"/>
      <c r="AI243" s="108"/>
      <c r="AJ243" s="108"/>
      <c r="AK243" s="108"/>
      <c r="AL243" s="108"/>
      <c r="AM243" s="108"/>
      <c r="AN243" s="108"/>
      <c r="AO243" s="108"/>
      <c r="AP243" s="108"/>
      <c r="AQ243" s="111"/>
      <c r="AR243" s="108"/>
      <c r="AS243" s="108"/>
      <c r="AT243" s="111"/>
      <c r="AU243" s="108"/>
      <c r="AV243" s="108"/>
      <c r="AW243" s="108"/>
      <c r="AX243" s="108"/>
      <c r="AY243" s="108"/>
      <c r="AZ243" s="108"/>
      <c r="BA243" s="108"/>
      <c r="BB243" s="108"/>
      <c r="BC243" s="108"/>
      <c r="BD243" s="108"/>
      <c r="BE243" s="108"/>
      <c r="BF243" s="108"/>
      <c r="BG243" s="108"/>
      <c r="BH243" s="108"/>
      <c r="BI243" s="108"/>
      <c r="BJ243" s="108"/>
      <c r="BK243" s="108"/>
      <c r="BL243" s="108"/>
      <c r="BM243" s="108"/>
      <c r="BN243" s="108"/>
      <c r="BO243" s="108"/>
      <c r="BP243" s="108"/>
      <c r="BQ243" s="108"/>
      <c r="BR243" s="6" t="s">
        <v>663</v>
      </c>
      <c r="BS243" s="251" t="s">
        <v>664</v>
      </c>
    </row>
    <row r="244" spans="1:71" x14ac:dyDescent="0.2">
      <c r="A244" s="110" t="s">
        <v>325</v>
      </c>
      <c r="B244" s="110" t="s">
        <v>657</v>
      </c>
      <c r="C244" s="108"/>
      <c r="D244" s="108"/>
      <c r="E244" s="111" t="s">
        <v>756</v>
      </c>
      <c r="F244" s="245">
        <v>464</v>
      </c>
      <c r="G244" s="108"/>
      <c r="H244" s="108"/>
      <c r="I244" s="111" t="s">
        <v>659</v>
      </c>
      <c r="J244" s="111"/>
      <c r="K244" s="247">
        <f>_xlfn.XLOOKUP($F244,'Standard HT Database'!$B$5:$B$172,'Standard HT Database'!C$5:C$172)</f>
        <v>2.5</v>
      </c>
      <c r="L244" s="108"/>
      <c r="M244" s="108"/>
      <c r="N244" s="108"/>
      <c r="O244" s="247">
        <f>_xlfn.XLOOKUP($F244,'Standard HT Database'!$B$5:$B$172,'Standard HT Database'!D$5:D$172)</f>
        <v>4</v>
      </c>
      <c r="P244" s="247">
        <f>_xlfn.XLOOKUP($F244,'Standard HT Database'!$B$5:$B$172,'Standard HT Database'!E$5:E$172)</f>
        <v>6</v>
      </c>
      <c r="Q244" s="241">
        <f>_xlfn.XLOOKUP($F244,'Standard HT Database'!$B$5:$B$172,'Standard HT Database'!O$5:O$172)</f>
        <v>1209</v>
      </c>
      <c r="R244" s="178">
        <f>_xlfn.XLOOKUP($F244,'Standard HT Database'!$B$5:$B$172,'Standard HT Database'!N$5:N$172)</f>
        <v>112.36</v>
      </c>
      <c r="S244" s="243">
        <f>_xlfn.XLOOKUP($F244,'Standard HT Database'!$B$5:$B$172,'Standard HT Database'!M$5:M$172)</f>
        <v>1226.05</v>
      </c>
      <c r="T244" s="180">
        <f>_xlfn.XLOOKUP($F244,'Standard HT Database'!$B$5:$B$172,'Standard HT Database'!L$5:L$172)</f>
        <v>113.9</v>
      </c>
      <c r="U244" s="108"/>
      <c r="V244" s="108"/>
      <c r="W244" s="247">
        <v>1</v>
      </c>
      <c r="X244" s="247">
        <v>2</v>
      </c>
      <c r="Y244" s="108"/>
      <c r="Z244" s="108"/>
      <c r="AA244" s="108"/>
      <c r="AB244" s="108"/>
      <c r="AC244" s="108"/>
      <c r="AD244" s="108"/>
      <c r="AE244" s="108"/>
      <c r="AF244" s="108"/>
      <c r="AG244" s="108"/>
      <c r="AH244" s="108"/>
      <c r="AI244" s="108"/>
      <c r="AJ244" s="108"/>
      <c r="AK244" s="108"/>
      <c r="AL244" s="108"/>
      <c r="AM244" s="108"/>
      <c r="AN244" s="108"/>
      <c r="AO244" s="108"/>
      <c r="AP244" s="108"/>
      <c r="AQ244" s="111"/>
      <c r="AR244" s="108"/>
      <c r="AS244" s="108"/>
      <c r="AT244" s="111"/>
      <c r="AU244" s="108"/>
      <c r="AV244" s="108"/>
      <c r="AW244" s="108"/>
      <c r="AX244" s="108"/>
      <c r="AY244" s="108"/>
      <c r="AZ244" s="108"/>
      <c r="BA244" s="108"/>
      <c r="BB244" s="108"/>
      <c r="BC244" s="108"/>
      <c r="BD244" s="108"/>
      <c r="BE244" s="108"/>
      <c r="BF244" s="108"/>
      <c r="BG244" s="108"/>
      <c r="BH244" s="108"/>
      <c r="BI244" s="108"/>
      <c r="BJ244" s="108"/>
      <c r="BK244" s="108"/>
      <c r="BL244" s="108"/>
      <c r="BM244" s="108"/>
      <c r="BN244" s="108"/>
      <c r="BO244" s="108"/>
      <c r="BP244" s="108"/>
      <c r="BQ244" s="108"/>
      <c r="BR244" s="6" t="s">
        <v>663</v>
      </c>
      <c r="BS244" s="251" t="s">
        <v>664</v>
      </c>
    </row>
    <row r="245" spans="1:71" x14ac:dyDescent="0.2">
      <c r="A245" s="110" t="s">
        <v>326</v>
      </c>
      <c r="B245" s="110" t="s">
        <v>657</v>
      </c>
      <c r="C245" s="108"/>
      <c r="D245" s="108"/>
      <c r="E245" s="111" t="s">
        <v>756</v>
      </c>
      <c r="F245" s="245">
        <v>356</v>
      </c>
      <c r="G245" s="108"/>
      <c r="H245" s="108"/>
      <c r="I245" s="111" t="s">
        <v>659</v>
      </c>
      <c r="J245" s="111"/>
      <c r="K245" s="247">
        <f>_xlfn.XLOOKUP($F245,'Standard HT Database'!$B$5:$B$172,'Standard HT Database'!C$5:C$172)</f>
        <v>2.5</v>
      </c>
      <c r="L245" s="108"/>
      <c r="M245" s="108"/>
      <c r="N245" s="108"/>
      <c r="O245" s="247">
        <f>_xlfn.XLOOKUP($F245,'Standard HT Database'!$B$5:$B$172,'Standard HT Database'!D$5:D$172)</f>
        <v>3</v>
      </c>
      <c r="P245" s="247">
        <f>_xlfn.XLOOKUP($F245,'Standard HT Database'!$B$5:$B$172,'Standard HT Database'!E$5:E$172)</f>
        <v>5</v>
      </c>
      <c r="Q245" s="241">
        <f>_xlfn.XLOOKUP($F245,'Standard HT Database'!$B$5:$B$172,'Standard HT Database'!O$5:O$172)</f>
        <v>1150</v>
      </c>
      <c r="R245" s="178">
        <f>_xlfn.XLOOKUP($F245,'Standard HT Database'!$B$5:$B$172,'Standard HT Database'!N$5:N$172)</f>
        <v>106.87</v>
      </c>
      <c r="S245" s="243">
        <f>_xlfn.XLOOKUP($F245,'Standard HT Database'!$B$5:$B$172,'Standard HT Database'!M$5:M$172)</f>
        <v>1169.2</v>
      </c>
      <c r="T245" s="180">
        <f>_xlfn.XLOOKUP($F245,'Standard HT Database'!$B$5:$B$172,'Standard HT Database'!L$5:L$172)</f>
        <v>108.62</v>
      </c>
      <c r="U245" s="108"/>
      <c r="V245" s="108"/>
      <c r="W245" s="247">
        <v>0</v>
      </c>
      <c r="X245" s="247">
        <v>2</v>
      </c>
      <c r="Y245" s="108"/>
      <c r="Z245" s="108"/>
      <c r="AA245" s="108"/>
      <c r="AB245" s="108"/>
      <c r="AC245" s="108"/>
      <c r="AD245" s="108"/>
      <c r="AE245" s="108"/>
      <c r="AF245" s="108"/>
      <c r="AG245" s="108"/>
      <c r="AH245" s="108"/>
      <c r="AI245" s="108"/>
      <c r="AJ245" s="108"/>
      <c r="AK245" s="108"/>
      <c r="AL245" s="108"/>
      <c r="AM245" s="108"/>
      <c r="AN245" s="108"/>
      <c r="AO245" s="108"/>
      <c r="AP245" s="108"/>
      <c r="AQ245" s="111"/>
      <c r="AR245" s="108"/>
      <c r="AS245" s="108"/>
      <c r="AT245" s="111"/>
      <c r="AU245" s="108"/>
      <c r="AV245" s="108"/>
      <c r="AW245" s="108"/>
      <c r="AX245" s="108"/>
      <c r="AY245" s="108"/>
      <c r="AZ245" s="108"/>
      <c r="BA245" s="108"/>
      <c r="BB245" s="108"/>
      <c r="BC245" s="108"/>
      <c r="BD245" s="108"/>
      <c r="BE245" s="108"/>
      <c r="BF245" s="108"/>
      <c r="BG245" s="108"/>
      <c r="BH245" s="108"/>
      <c r="BI245" s="108"/>
      <c r="BJ245" s="108"/>
      <c r="BK245" s="108"/>
      <c r="BL245" s="108"/>
      <c r="BM245" s="108"/>
      <c r="BN245" s="108"/>
      <c r="BO245" s="108"/>
      <c r="BP245" s="108"/>
      <c r="BQ245" s="108"/>
      <c r="BR245" s="6" t="s">
        <v>663</v>
      </c>
      <c r="BS245" s="251" t="s">
        <v>664</v>
      </c>
    </row>
    <row r="246" spans="1:71" x14ac:dyDescent="0.2">
      <c r="A246" s="110" t="s">
        <v>327</v>
      </c>
      <c r="B246" s="110" t="s">
        <v>657</v>
      </c>
      <c r="C246" s="108"/>
      <c r="D246" s="108"/>
      <c r="E246" s="111" t="s">
        <v>756</v>
      </c>
      <c r="F246" s="245">
        <v>356</v>
      </c>
      <c r="G246" s="108"/>
      <c r="H246" s="108"/>
      <c r="I246" s="111" t="s">
        <v>659</v>
      </c>
      <c r="J246" s="111"/>
      <c r="K246" s="247">
        <f>_xlfn.XLOOKUP($F246,'Standard HT Database'!$B$5:$B$172,'Standard HT Database'!C$5:C$172)</f>
        <v>2.5</v>
      </c>
      <c r="L246" s="108"/>
      <c r="M246" s="108"/>
      <c r="N246" s="108"/>
      <c r="O246" s="247">
        <f>_xlfn.XLOOKUP($F246,'Standard HT Database'!$B$5:$B$172,'Standard HT Database'!D$5:D$172)</f>
        <v>3</v>
      </c>
      <c r="P246" s="247">
        <f>_xlfn.XLOOKUP($F246,'Standard HT Database'!$B$5:$B$172,'Standard HT Database'!E$5:E$172)</f>
        <v>5</v>
      </c>
      <c r="Q246" s="241">
        <f>_xlfn.XLOOKUP($F246,'Standard HT Database'!$B$5:$B$172,'Standard HT Database'!O$5:O$172)</f>
        <v>1150</v>
      </c>
      <c r="R246" s="178">
        <f>_xlfn.XLOOKUP($F246,'Standard HT Database'!$B$5:$B$172,'Standard HT Database'!N$5:N$172)</f>
        <v>106.87</v>
      </c>
      <c r="S246" s="243">
        <f>_xlfn.XLOOKUP($F246,'Standard HT Database'!$B$5:$B$172,'Standard HT Database'!M$5:M$172)</f>
        <v>1169.2</v>
      </c>
      <c r="T246" s="180">
        <f>_xlfn.XLOOKUP($F246,'Standard HT Database'!$B$5:$B$172,'Standard HT Database'!L$5:L$172)</f>
        <v>108.62</v>
      </c>
      <c r="U246" s="108"/>
      <c r="V246" s="108"/>
      <c r="W246" s="247">
        <v>0</v>
      </c>
      <c r="X246" s="247">
        <v>2</v>
      </c>
      <c r="Y246" s="108"/>
      <c r="Z246" s="108"/>
      <c r="AA246" s="108"/>
      <c r="AB246" s="108"/>
      <c r="AC246" s="108"/>
      <c r="AD246" s="108"/>
      <c r="AE246" s="108"/>
      <c r="AF246" s="108"/>
      <c r="AG246" s="108"/>
      <c r="AH246" s="108"/>
      <c r="AI246" s="108"/>
      <c r="AJ246" s="108"/>
      <c r="AK246" s="108"/>
      <c r="AL246" s="108"/>
      <c r="AM246" s="108"/>
      <c r="AN246" s="108"/>
      <c r="AO246" s="108"/>
      <c r="AP246" s="108"/>
      <c r="AQ246" s="111"/>
      <c r="AR246" s="108"/>
      <c r="AS246" s="108"/>
      <c r="AT246" s="111"/>
      <c r="AU246" s="108"/>
      <c r="AV246" s="108"/>
      <c r="AW246" s="108"/>
      <c r="AX246" s="108"/>
      <c r="AY246" s="108"/>
      <c r="AZ246" s="108"/>
      <c r="BA246" s="108"/>
      <c r="BB246" s="108"/>
      <c r="BC246" s="108"/>
      <c r="BD246" s="108"/>
      <c r="BE246" s="108"/>
      <c r="BF246" s="108"/>
      <c r="BG246" s="108"/>
      <c r="BH246" s="108"/>
      <c r="BI246" s="108"/>
      <c r="BJ246" s="108"/>
      <c r="BK246" s="108"/>
      <c r="BL246" s="108"/>
      <c r="BM246" s="108"/>
      <c r="BN246" s="108"/>
      <c r="BO246" s="108"/>
      <c r="BP246" s="108"/>
      <c r="BQ246" s="108"/>
      <c r="BR246" s="6" t="s">
        <v>663</v>
      </c>
      <c r="BS246" s="251" t="s">
        <v>664</v>
      </c>
    </row>
    <row r="247" spans="1:71" x14ac:dyDescent="0.2">
      <c r="A247" s="110" t="s">
        <v>328</v>
      </c>
      <c r="B247" s="110" t="s">
        <v>657</v>
      </c>
      <c r="C247" s="108"/>
      <c r="D247" s="108"/>
      <c r="E247" s="111" t="s">
        <v>756</v>
      </c>
      <c r="F247" s="245">
        <v>354</v>
      </c>
      <c r="G247" s="108"/>
      <c r="H247" s="108"/>
      <c r="I247" s="111" t="s">
        <v>17</v>
      </c>
      <c r="J247" s="111"/>
      <c r="K247" s="247">
        <f>_xlfn.XLOOKUP($F247,'Standard HT Database'!$B$5:$B$172,'Standard HT Database'!C$5:C$172)</f>
        <v>2</v>
      </c>
      <c r="L247" s="108"/>
      <c r="M247" s="108"/>
      <c r="N247" s="108"/>
      <c r="O247" s="247">
        <f>_xlfn.XLOOKUP($F247,'Standard HT Database'!$B$5:$B$172,'Standard HT Database'!D$5:D$172)</f>
        <v>3</v>
      </c>
      <c r="P247" s="247">
        <f>_xlfn.XLOOKUP($F247,'Standard HT Database'!$B$5:$B$172,'Standard HT Database'!E$5:E$172)</f>
        <v>5</v>
      </c>
      <c r="Q247" s="241">
        <f>_xlfn.XLOOKUP($F247,'Standard HT Database'!$B$5:$B$172,'Standard HT Database'!O$5:O$172)</f>
        <v>1172</v>
      </c>
      <c r="R247" s="178">
        <f>_xlfn.XLOOKUP($F247,'Standard HT Database'!$B$5:$B$172,'Standard HT Database'!N$5:N$172)</f>
        <v>108.87</v>
      </c>
      <c r="S247" s="243">
        <f>_xlfn.XLOOKUP($F247,'Standard HT Database'!$B$5:$B$172,'Standard HT Database'!M$5:M$172)</f>
        <v>1188.3900000000001</v>
      </c>
      <c r="T247" s="180">
        <f>_xlfn.XLOOKUP($F247,'Standard HT Database'!$B$5:$B$172,'Standard HT Database'!L$5:L$172)</f>
        <v>110.4</v>
      </c>
      <c r="U247" s="108"/>
      <c r="V247" s="108"/>
      <c r="W247" s="247">
        <v>0</v>
      </c>
      <c r="X247" s="247">
        <v>2</v>
      </c>
      <c r="Y247" s="108"/>
      <c r="Z247" s="108"/>
      <c r="AA247" s="108"/>
      <c r="AB247" s="108"/>
      <c r="AC247" s="108"/>
      <c r="AD247" s="108"/>
      <c r="AE247" s="108"/>
      <c r="AF247" s="108"/>
      <c r="AG247" s="108"/>
      <c r="AH247" s="108"/>
      <c r="AI247" s="108"/>
      <c r="AJ247" s="108"/>
      <c r="AK247" s="108"/>
      <c r="AL247" s="108"/>
      <c r="AM247" s="108"/>
      <c r="AN247" s="108"/>
      <c r="AO247" s="108"/>
      <c r="AP247" s="108"/>
      <c r="AQ247" s="111"/>
      <c r="AR247" s="108"/>
      <c r="AS247" s="108"/>
      <c r="AT247" s="111"/>
      <c r="AU247" s="108"/>
      <c r="AV247" s="108"/>
      <c r="AW247" s="108"/>
      <c r="AX247" s="108"/>
      <c r="AY247" s="108"/>
      <c r="AZ247" s="108"/>
      <c r="BA247" s="108"/>
      <c r="BB247" s="108"/>
      <c r="BC247" s="108"/>
      <c r="BD247" s="108"/>
      <c r="BE247" s="108"/>
      <c r="BF247" s="108"/>
      <c r="BG247" s="108"/>
      <c r="BH247" s="108"/>
      <c r="BI247" s="108"/>
      <c r="BJ247" s="108"/>
      <c r="BK247" s="108"/>
      <c r="BL247" s="108"/>
      <c r="BM247" s="108"/>
      <c r="BN247" s="108"/>
      <c r="BO247" s="108"/>
      <c r="BP247" s="108"/>
      <c r="BQ247" s="108"/>
      <c r="BR247" s="6" t="s">
        <v>663</v>
      </c>
      <c r="BS247" s="251" t="s">
        <v>664</v>
      </c>
    </row>
    <row r="248" spans="1:71" x14ac:dyDescent="0.2">
      <c r="A248" s="110" t="s">
        <v>329</v>
      </c>
      <c r="B248" s="110" t="s">
        <v>657</v>
      </c>
      <c r="C248" s="108"/>
      <c r="D248" s="108"/>
      <c r="E248" s="111" t="s">
        <v>756</v>
      </c>
      <c r="F248" s="245">
        <v>364</v>
      </c>
      <c r="G248" s="108"/>
      <c r="H248" s="108"/>
      <c r="I248" s="111" t="s">
        <v>659</v>
      </c>
      <c r="J248" s="111"/>
      <c r="K248" s="247">
        <f>_xlfn.XLOOKUP($F248,'Standard HT Database'!$B$5:$B$172,'Standard HT Database'!C$5:C$172)</f>
        <v>2</v>
      </c>
      <c r="L248" s="108"/>
      <c r="M248" s="108"/>
      <c r="N248" s="108"/>
      <c r="O248" s="247">
        <f>_xlfn.XLOOKUP($F248,'Standard HT Database'!$B$5:$B$172,'Standard HT Database'!D$5:D$172)</f>
        <v>3</v>
      </c>
      <c r="P248" s="247">
        <f>_xlfn.XLOOKUP($F248,'Standard HT Database'!$B$5:$B$172,'Standard HT Database'!E$5:E$172)</f>
        <v>6</v>
      </c>
      <c r="Q248" s="241">
        <f>_xlfn.XLOOKUP($F248,'Standard HT Database'!$B$5:$B$172,'Standard HT Database'!O$5:O$172)</f>
        <v>1184</v>
      </c>
      <c r="R248" s="178">
        <f>_xlfn.XLOOKUP($F248,'Standard HT Database'!$B$5:$B$172,'Standard HT Database'!N$5:N$172)</f>
        <v>109.99</v>
      </c>
      <c r="S248" s="243">
        <f>_xlfn.XLOOKUP($F248,'Standard HT Database'!$B$5:$B$172,'Standard HT Database'!M$5:M$172)</f>
        <v>1200.51</v>
      </c>
      <c r="T248" s="180">
        <f>_xlfn.XLOOKUP($F248,'Standard HT Database'!$B$5:$B$172,'Standard HT Database'!L$5:L$172)</f>
        <v>111.53</v>
      </c>
      <c r="U248" s="108"/>
      <c r="V248" s="108"/>
      <c r="W248" s="247">
        <v>1</v>
      </c>
      <c r="X248" s="247">
        <v>1</v>
      </c>
      <c r="Y248" s="108"/>
      <c r="Z248" s="108"/>
      <c r="AA248" s="108"/>
      <c r="AB248" s="108"/>
      <c r="AC248" s="108"/>
      <c r="AD248" s="108"/>
      <c r="AE248" s="108"/>
      <c r="AF248" s="108"/>
      <c r="AG248" s="108"/>
      <c r="AH248" s="108"/>
      <c r="AI248" s="108"/>
      <c r="AJ248" s="108"/>
      <c r="AK248" s="108"/>
      <c r="AL248" s="108"/>
      <c r="AM248" s="108"/>
      <c r="AN248" s="108"/>
      <c r="AO248" s="108"/>
      <c r="AP248" s="108"/>
      <c r="AQ248" s="111"/>
      <c r="AR248" s="108"/>
      <c r="AS248" s="108"/>
      <c r="AT248" s="111"/>
      <c r="AU248" s="108"/>
      <c r="AV248" s="108"/>
      <c r="AW248" s="108"/>
      <c r="AX248" s="108"/>
      <c r="AY248" s="108"/>
      <c r="AZ248" s="108"/>
      <c r="BA248" s="108"/>
      <c r="BB248" s="108"/>
      <c r="BC248" s="108"/>
      <c r="BD248" s="108"/>
      <c r="BE248" s="108"/>
      <c r="BF248" s="108"/>
      <c r="BG248" s="108"/>
      <c r="BH248" s="108"/>
      <c r="BI248" s="108"/>
      <c r="BJ248" s="108"/>
      <c r="BK248" s="108"/>
      <c r="BL248" s="108"/>
      <c r="BM248" s="108"/>
      <c r="BN248" s="108"/>
      <c r="BO248" s="108"/>
      <c r="BP248" s="108"/>
      <c r="BQ248" s="108"/>
      <c r="BR248" s="6" t="s">
        <v>663</v>
      </c>
      <c r="BS248" s="251" t="s">
        <v>664</v>
      </c>
    </row>
    <row r="249" spans="1:71" x14ac:dyDescent="0.2">
      <c r="A249" s="110" t="s">
        <v>330</v>
      </c>
      <c r="B249" s="110" t="s">
        <v>657</v>
      </c>
      <c r="C249" s="108"/>
      <c r="D249" s="108"/>
      <c r="E249" s="111" t="s">
        <v>756</v>
      </c>
      <c r="F249" s="245">
        <v>364</v>
      </c>
      <c r="G249" s="108"/>
      <c r="H249" s="108"/>
      <c r="I249" s="111" t="s">
        <v>659</v>
      </c>
      <c r="J249" s="111"/>
      <c r="K249" s="247">
        <f>_xlfn.XLOOKUP($F249,'Standard HT Database'!$B$5:$B$172,'Standard HT Database'!C$5:C$172)</f>
        <v>2</v>
      </c>
      <c r="L249" s="108"/>
      <c r="M249" s="108"/>
      <c r="N249" s="108"/>
      <c r="O249" s="247">
        <f>_xlfn.XLOOKUP($F249,'Standard HT Database'!$B$5:$B$172,'Standard HT Database'!D$5:D$172)</f>
        <v>3</v>
      </c>
      <c r="P249" s="247">
        <f>_xlfn.XLOOKUP($F249,'Standard HT Database'!$B$5:$B$172,'Standard HT Database'!E$5:E$172)</f>
        <v>6</v>
      </c>
      <c r="Q249" s="241">
        <f>_xlfn.XLOOKUP($F249,'Standard HT Database'!$B$5:$B$172,'Standard HT Database'!O$5:O$172)</f>
        <v>1184</v>
      </c>
      <c r="R249" s="178">
        <f>_xlfn.XLOOKUP($F249,'Standard HT Database'!$B$5:$B$172,'Standard HT Database'!N$5:N$172)</f>
        <v>109.99</v>
      </c>
      <c r="S249" s="243">
        <f>_xlfn.XLOOKUP($F249,'Standard HT Database'!$B$5:$B$172,'Standard HT Database'!M$5:M$172)</f>
        <v>1200.51</v>
      </c>
      <c r="T249" s="180">
        <f>_xlfn.XLOOKUP($F249,'Standard HT Database'!$B$5:$B$172,'Standard HT Database'!L$5:L$172)</f>
        <v>111.53</v>
      </c>
      <c r="U249" s="108"/>
      <c r="V249" s="108"/>
      <c r="W249" s="247">
        <v>1</v>
      </c>
      <c r="X249" s="247">
        <v>1</v>
      </c>
      <c r="Y249" s="108"/>
      <c r="Z249" s="108"/>
      <c r="AA249" s="108"/>
      <c r="AB249" s="108"/>
      <c r="AC249" s="108"/>
      <c r="AD249" s="108"/>
      <c r="AE249" s="108"/>
      <c r="AF249" s="108"/>
      <c r="AG249" s="108"/>
      <c r="AH249" s="108"/>
      <c r="AI249" s="108"/>
      <c r="AJ249" s="108"/>
      <c r="AK249" s="108"/>
      <c r="AL249" s="108"/>
      <c r="AM249" s="108"/>
      <c r="AN249" s="108"/>
      <c r="AO249" s="108"/>
      <c r="AP249" s="108"/>
      <c r="AQ249" s="111"/>
      <c r="AR249" s="108"/>
      <c r="AS249" s="108"/>
      <c r="AT249" s="111"/>
      <c r="AU249" s="108"/>
      <c r="AV249" s="108"/>
      <c r="AW249" s="108"/>
      <c r="AX249" s="108"/>
      <c r="AY249" s="108"/>
      <c r="AZ249" s="108"/>
      <c r="BA249" s="108"/>
      <c r="BB249" s="108"/>
      <c r="BC249" s="108"/>
      <c r="BD249" s="108"/>
      <c r="BE249" s="108"/>
      <c r="BF249" s="108"/>
      <c r="BG249" s="108"/>
      <c r="BH249" s="108"/>
      <c r="BI249" s="108"/>
      <c r="BJ249" s="108"/>
      <c r="BK249" s="108"/>
      <c r="BL249" s="108"/>
      <c r="BM249" s="108"/>
      <c r="BN249" s="108"/>
      <c r="BO249" s="108"/>
      <c r="BP249" s="108"/>
      <c r="BQ249" s="108"/>
      <c r="BR249" s="6" t="s">
        <v>663</v>
      </c>
      <c r="BS249" s="251" t="s">
        <v>664</v>
      </c>
    </row>
    <row r="250" spans="1:71" x14ac:dyDescent="0.2">
      <c r="A250" s="110" t="s">
        <v>331</v>
      </c>
      <c r="B250" s="110" t="s">
        <v>657</v>
      </c>
      <c r="C250" s="108"/>
      <c r="D250" s="108"/>
      <c r="E250" s="111" t="s">
        <v>756</v>
      </c>
      <c r="F250" s="245">
        <v>354</v>
      </c>
      <c r="G250" s="108"/>
      <c r="H250" s="108"/>
      <c r="I250" s="111" t="s">
        <v>17</v>
      </c>
      <c r="J250" s="111"/>
      <c r="K250" s="247">
        <f>_xlfn.XLOOKUP($F250,'Standard HT Database'!$B$5:$B$172,'Standard HT Database'!C$5:C$172)</f>
        <v>2</v>
      </c>
      <c r="L250" s="108"/>
      <c r="M250" s="108"/>
      <c r="N250" s="108"/>
      <c r="O250" s="247">
        <f>_xlfn.XLOOKUP($F250,'Standard HT Database'!$B$5:$B$172,'Standard HT Database'!D$5:D$172)</f>
        <v>3</v>
      </c>
      <c r="P250" s="247">
        <f>_xlfn.XLOOKUP($F250,'Standard HT Database'!$B$5:$B$172,'Standard HT Database'!E$5:E$172)</f>
        <v>5</v>
      </c>
      <c r="Q250" s="241">
        <f>_xlfn.XLOOKUP($F250,'Standard HT Database'!$B$5:$B$172,'Standard HT Database'!O$5:O$172)</f>
        <v>1172</v>
      </c>
      <c r="R250" s="178">
        <f>_xlfn.XLOOKUP($F250,'Standard HT Database'!$B$5:$B$172,'Standard HT Database'!N$5:N$172)</f>
        <v>108.87</v>
      </c>
      <c r="S250" s="243">
        <f>_xlfn.XLOOKUP($F250,'Standard HT Database'!$B$5:$B$172,'Standard HT Database'!M$5:M$172)</f>
        <v>1188.3900000000001</v>
      </c>
      <c r="T250" s="180">
        <f>_xlfn.XLOOKUP($F250,'Standard HT Database'!$B$5:$B$172,'Standard HT Database'!L$5:L$172)</f>
        <v>110.4</v>
      </c>
      <c r="U250" s="108"/>
      <c r="V250" s="108"/>
      <c r="W250" s="247">
        <v>0</v>
      </c>
      <c r="X250" s="247">
        <v>2</v>
      </c>
      <c r="Y250" s="108"/>
      <c r="Z250" s="108"/>
      <c r="AA250" s="108"/>
      <c r="AB250" s="108"/>
      <c r="AC250" s="108"/>
      <c r="AD250" s="108"/>
      <c r="AE250" s="108"/>
      <c r="AF250" s="108"/>
      <c r="AG250" s="108"/>
      <c r="AH250" s="108"/>
      <c r="AI250" s="108"/>
      <c r="AJ250" s="108"/>
      <c r="AK250" s="108"/>
      <c r="AL250" s="108"/>
      <c r="AM250" s="108"/>
      <c r="AN250" s="108"/>
      <c r="AO250" s="108"/>
      <c r="AP250" s="108"/>
      <c r="AQ250" s="111"/>
      <c r="AR250" s="108"/>
      <c r="AS250" s="108"/>
      <c r="AT250" s="111"/>
      <c r="AU250" s="108"/>
      <c r="AV250" s="108"/>
      <c r="AW250" s="108"/>
      <c r="AX250" s="108"/>
      <c r="AY250" s="108"/>
      <c r="AZ250" s="108"/>
      <c r="BA250" s="108"/>
      <c r="BB250" s="108"/>
      <c r="BC250" s="108"/>
      <c r="BD250" s="108"/>
      <c r="BE250" s="108"/>
      <c r="BF250" s="108"/>
      <c r="BG250" s="108"/>
      <c r="BH250" s="108"/>
      <c r="BI250" s="108"/>
      <c r="BJ250" s="108"/>
      <c r="BK250" s="108"/>
      <c r="BL250" s="108"/>
      <c r="BM250" s="108"/>
      <c r="BN250" s="108"/>
      <c r="BO250" s="108"/>
      <c r="BP250" s="108"/>
      <c r="BQ250" s="108"/>
      <c r="BR250" s="6" t="s">
        <v>663</v>
      </c>
      <c r="BS250" s="251" t="s">
        <v>664</v>
      </c>
    </row>
    <row r="251" spans="1:71" x14ac:dyDescent="0.2">
      <c r="A251" s="110" t="s">
        <v>332</v>
      </c>
      <c r="B251" s="110" t="s">
        <v>657</v>
      </c>
      <c r="C251" s="108"/>
      <c r="D251" s="108"/>
      <c r="E251" s="111" t="s">
        <v>756</v>
      </c>
      <c r="F251" s="245">
        <v>364</v>
      </c>
      <c r="G251" s="108"/>
      <c r="H251" s="108"/>
      <c r="I251" s="111" t="s">
        <v>17</v>
      </c>
      <c r="J251" s="111"/>
      <c r="K251" s="247">
        <f>_xlfn.XLOOKUP($F251,'Standard HT Database'!$B$5:$B$172,'Standard HT Database'!C$5:C$172)</f>
        <v>2</v>
      </c>
      <c r="L251" s="108"/>
      <c r="M251" s="108"/>
      <c r="N251" s="108"/>
      <c r="O251" s="247">
        <f>_xlfn.XLOOKUP($F251,'Standard HT Database'!$B$5:$B$172,'Standard HT Database'!D$5:D$172)</f>
        <v>3</v>
      </c>
      <c r="P251" s="247">
        <f>_xlfn.XLOOKUP($F251,'Standard HT Database'!$B$5:$B$172,'Standard HT Database'!E$5:E$172)</f>
        <v>6</v>
      </c>
      <c r="Q251" s="241">
        <f>_xlfn.XLOOKUP($F251,'Standard HT Database'!$B$5:$B$172,'Standard HT Database'!O$5:O$172)</f>
        <v>1184</v>
      </c>
      <c r="R251" s="178">
        <f>_xlfn.XLOOKUP($F251,'Standard HT Database'!$B$5:$B$172,'Standard HT Database'!N$5:N$172)</f>
        <v>109.99</v>
      </c>
      <c r="S251" s="243">
        <f>_xlfn.XLOOKUP($F251,'Standard HT Database'!$B$5:$B$172,'Standard HT Database'!M$5:M$172)</f>
        <v>1200.51</v>
      </c>
      <c r="T251" s="180">
        <f>_xlfn.XLOOKUP($F251,'Standard HT Database'!$B$5:$B$172,'Standard HT Database'!L$5:L$172)</f>
        <v>111.53</v>
      </c>
      <c r="U251" s="108"/>
      <c r="V251" s="108"/>
      <c r="W251" s="247">
        <v>1</v>
      </c>
      <c r="X251" s="247">
        <v>1</v>
      </c>
      <c r="Y251" s="108"/>
      <c r="Z251" s="108"/>
      <c r="AA251" s="108"/>
      <c r="AB251" s="108"/>
      <c r="AC251" s="108"/>
      <c r="AD251" s="108"/>
      <c r="AE251" s="108"/>
      <c r="AF251" s="108"/>
      <c r="AG251" s="108"/>
      <c r="AH251" s="108"/>
      <c r="AI251" s="108"/>
      <c r="AJ251" s="108"/>
      <c r="AK251" s="108"/>
      <c r="AL251" s="108"/>
      <c r="AM251" s="108"/>
      <c r="AN251" s="108"/>
      <c r="AO251" s="108"/>
      <c r="AP251" s="108"/>
      <c r="AQ251" s="111"/>
      <c r="AR251" s="108"/>
      <c r="AS251" s="108"/>
      <c r="AT251" s="111"/>
      <c r="AU251" s="108"/>
      <c r="AV251" s="108"/>
      <c r="AW251" s="108"/>
      <c r="AX251" s="108"/>
      <c r="AY251" s="108"/>
      <c r="AZ251" s="108"/>
      <c r="BA251" s="108"/>
      <c r="BB251" s="108"/>
      <c r="BC251" s="108"/>
      <c r="BD251" s="108"/>
      <c r="BE251" s="108"/>
      <c r="BF251" s="108"/>
      <c r="BG251" s="108"/>
      <c r="BH251" s="108"/>
      <c r="BI251" s="108"/>
      <c r="BJ251" s="108"/>
      <c r="BK251" s="108"/>
      <c r="BL251" s="108"/>
      <c r="BM251" s="108"/>
      <c r="BN251" s="108"/>
      <c r="BO251" s="108"/>
      <c r="BP251" s="108"/>
      <c r="BQ251" s="108"/>
      <c r="BR251" s="6" t="s">
        <v>663</v>
      </c>
      <c r="BS251" s="251" t="s">
        <v>664</v>
      </c>
    </row>
    <row r="252" spans="1:71" x14ac:dyDescent="0.2">
      <c r="A252" s="110" t="s">
        <v>333</v>
      </c>
      <c r="B252" s="110" t="s">
        <v>657</v>
      </c>
      <c r="C252" s="108"/>
      <c r="D252" s="108"/>
      <c r="E252" s="111" t="s">
        <v>756</v>
      </c>
      <c r="F252" s="245">
        <v>354</v>
      </c>
      <c r="G252" s="108"/>
      <c r="H252" s="108"/>
      <c r="I252" s="111" t="s">
        <v>17</v>
      </c>
      <c r="J252" s="111"/>
      <c r="K252" s="247">
        <f>_xlfn.XLOOKUP($F252,'Standard HT Database'!$B$5:$B$172,'Standard HT Database'!C$5:C$172)</f>
        <v>2</v>
      </c>
      <c r="L252" s="108"/>
      <c r="M252" s="108"/>
      <c r="N252" s="108"/>
      <c r="O252" s="247">
        <f>_xlfn.XLOOKUP($F252,'Standard HT Database'!$B$5:$B$172,'Standard HT Database'!D$5:D$172)</f>
        <v>3</v>
      </c>
      <c r="P252" s="247">
        <f>_xlfn.XLOOKUP($F252,'Standard HT Database'!$B$5:$B$172,'Standard HT Database'!E$5:E$172)</f>
        <v>5</v>
      </c>
      <c r="Q252" s="241">
        <f>_xlfn.XLOOKUP($F252,'Standard HT Database'!$B$5:$B$172,'Standard HT Database'!O$5:O$172)</f>
        <v>1172</v>
      </c>
      <c r="R252" s="178">
        <f>_xlfn.XLOOKUP($F252,'Standard HT Database'!$B$5:$B$172,'Standard HT Database'!N$5:N$172)</f>
        <v>108.87</v>
      </c>
      <c r="S252" s="243">
        <f>_xlfn.XLOOKUP($F252,'Standard HT Database'!$B$5:$B$172,'Standard HT Database'!M$5:M$172)</f>
        <v>1188.3900000000001</v>
      </c>
      <c r="T252" s="180">
        <f>_xlfn.XLOOKUP($F252,'Standard HT Database'!$B$5:$B$172,'Standard HT Database'!L$5:L$172)</f>
        <v>110.4</v>
      </c>
      <c r="U252" s="108"/>
      <c r="V252" s="108"/>
      <c r="W252" s="247">
        <v>0</v>
      </c>
      <c r="X252" s="247">
        <v>2</v>
      </c>
      <c r="Y252" s="108"/>
      <c r="Z252" s="108"/>
      <c r="AA252" s="108"/>
      <c r="AB252" s="108"/>
      <c r="AC252" s="108"/>
      <c r="AD252" s="108"/>
      <c r="AE252" s="108"/>
      <c r="AF252" s="108"/>
      <c r="AG252" s="108"/>
      <c r="AH252" s="108"/>
      <c r="AI252" s="108"/>
      <c r="AJ252" s="108"/>
      <c r="AK252" s="108"/>
      <c r="AL252" s="108"/>
      <c r="AM252" s="108"/>
      <c r="AN252" s="108"/>
      <c r="AO252" s="108"/>
      <c r="AP252" s="108"/>
      <c r="AQ252" s="111"/>
      <c r="AR252" s="108"/>
      <c r="AS252" s="108"/>
      <c r="AT252" s="111"/>
      <c r="AU252" s="108"/>
      <c r="AV252" s="108"/>
      <c r="AW252" s="108"/>
      <c r="AX252" s="108"/>
      <c r="AY252" s="108"/>
      <c r="AZ252" s="108"/>
      <c r="BA252" s="108"/>
      <c r="BB252" s="108"/>
      <c r="BC252" s="108"/>
      <c r="BD252" s="108"/>
      <c r="BE252" s="108"/>
      <c r="BF252" s="108"/>
      <c r="BG252" s="108"/>
      <c r="BH252" s="108"/>
      <c r="BI252" s="108"/>
      <c r="BJ252" s="108"/>
      <c r="BK252" s="108"/>
      <c r="BL252" s="108"/>
      <c r="BM252" s="108"/>
      <c r="BN252" s="108"/>
      <c r="BO252" s="108"/>
      <c r="BP252" s="108"/>
      <c r="BQ252" s="108"/>
      <c r="BR252" s="6" t="s">
        <v>663</v>
      </c>
      <c r="BS252" s="251" t="s">
        <v>664</v>
      </c>
    </row>
    <row r="253" spans="1:71" x14ac:dyDescent="0.2">
      <c r="A253" s="110" t="s">
        <v>334</v>
      </c>
      <c r="B253" s="110" t="s">
        <v>657</v>
      </c>
      <c r="C253" s="108"/>
      <c r="D253" s="108"/>
      <c r="E253" s="111" t="s">
        <v>756</v>
      </c>
      <c r="F253" s="245">
        <v>464</v>
      </c>
      <c r="G253" s="108"/>
      <c r="H253" s="108"/>
      <c r="I253" s="111" t="s">
        <v>659</v>
      </c>
      <c r="J253" s="111"/>
      <c r="K253" s="247">
        <f>_xlfn.XLOOKUP($F253,'Standard HT Database'!$B$5:$B$172,'Standard HT Database'!C$5:C$172)</f>
        <v>2.5</v>
      </c>
      <c r="L253" s="108"/>
      <c r="M253" s="108"/>
      <c r="N253" s="108"/>
      <c r="O253" s="247">
        <f>_xlfn.XLOOKUP($F253,'Standard HT Database'!$B$5:$B$172,'Standard HT Database'!D$5:D$172)</f>
        <v>4</v>
      </c>
      <c r="P253" s="247">
        <f>_xlfn.XLOOKUP($F253,'Standard HT Database'!$B$5:$B$172,'Standard HT Database'!E$5:E$172)</f>
        <v>6</v>
      </c>
      <c r="Q253" s="241">
        <f>_xlfn.XLOOKUP($F253,'Standard HT Database'!$B$5:$B$172,'Standard HT Database'!O$5:O$172)</f>
        <v>1209</v>
      </c>
      <c r="R253" s="178">
        <f>_xlfn.XLOOKUP($F253,'Standard HT Database'!$B$5:$B$172,'Standard HT Database'!N$5:N$172)</f>
        <v>112.36</v>
      </c>
      <c r="S253" s="243">
        <f>_xlfn.XLOOKUP($F253,'Standard HT Database'!$B$5:$B$172,'Standard HT Database'!M$5:M$172)</f>
        <v>1226.05</v>
      </c>
      <c r="T253" s="180">
        <f>_xlfn.XLOOKUP($F253,'Standard HT Database'!$B$5:$B$172,'Standard HT Database'!L$5:L$172)</f>
        <v>113.9</v>
      </c>
      <c r="U253" s="108"/>
      <c r="V253" s="108"/>
      <c r="W253" s="247">
        <v>1</v>
      </c>
      <c r="X253" s="247">
        <v>2</v>
      </c>
      <c r="Y253" s="108"/>
      <c r="Z253" s="108"/>
      <c r="AA253" s="108"/>
      <c r="AB253" s="108"/>
      <c r="AC253" s="108"/>
      <c r="AD253" s="108"/>
      <c r="AE253" s="108"/>
      <c r="AF253" s="108"/>
      <c r="AG253" s="108"/>
      <c r="AH253" s="108"/>
      <c r="AI253" s="108"/>
      <c r="AJ253" s="108"/>
      <c r="AK253" s="108"/>
      <c r="AL253" s="108"/>
      <c r="AM253" s="108"/>
      <c r="AN253" s="108"/>
      <c r="AO253" s="108"/>
      <c r="AP253" s="108"/>
      <c r="AQ253" s="111"/>
      <c r="AR253" s="108"/>
      <c r="AS253" s="108"/>
      <c r="AT253" s="111"/>
      <c r="AU253" s="108"/>
      <c r="AV253" s="108"/>
      <c r="AW253" s="108"/>
      <c r="AX253" s="108"/>
      <c r="AY253" s="108"/>
      <c r="AZ253" s="108"/>
      <c r="BA253" s="108"/>
      <c r="BB253" s="108"/>
      <c r="BC253" s="108"/>
      <c r="BD253" s="108"/>
      <c r="BE253" s="108"/>
      <c r="BF253" s="108"/>
      <c r="BG253" s="108"/>
      <c r="BH253" s="108"/>
      <c r="BI253" s="108"/>
      <c r="BJ253" s="108"/>
      <c r="BK253" s="108"/>
      <c r="BL253" s="108"/>
      <c r="BM253" s="108"/>
      <c r="BN253" s="108"/>
      <c r="BO253" s="108"/>
      <c r="BP253" s="108"/>
      <c r="BQ253" s="108"/>
      <c r="BR253" s="6" t="s">
        <v>663</v>
      </c>
      <c r="BS253" s="251" t="s">
        <v>664</v>
      </c>
    </row>
    <row r="254" spans="1:71" x14ac:dyDescent="0.2">
      <c r="A254" s="110" t="s">
        <v>335</v>
      </c>
      <c r="B254" s="110" t="s">
        <v>657</v>
      </c>
      <c r="C254" s="108"/>
      <c r="D254" s="108"/>
      <c r="E254" s="111" t="s">
        <v>756</v>
      </c>
      <c r="F254" s="245">
        <v>464</v>
      </c>
      <c r="G254" s="108"/>
      <c r="H254" s="108"/>
      <c r="I254" s="111" t="s">
        <v>659</v>
      </c>
      <c r="J254" s="111"/>
      <c r="K254" s="247">
        <f>_xlfn.XLOOKUP($F254,'Standard HT Database'!$B$5:$B$172,'Standard HT Database'!C$5:C$172)</f>
        <v>2.5</v>
      </c>
      <c r="L254" s="108"/>
      <c r="M254" s="108"/>
      <c r="N254" s="108"/>
      <c r="O254" s="247">
        <f>_xlfn.XLOOKUP($F254,'Standard HT Database'!$B$5:$B$172,'Standard HT Database'!D$5:D$172)</f>
        <v>4</v>
      </c>
      <c r="P254" s="247">
        <f>_xlfn.XLOOKUP($F254,'Standard HT Database'!$B$5:$B$172,'Standard HT Database'!E$5:E$172)</f>
        <v>6</v>
      </c>
      <c r="Q254" s="241">
        <f>_xlfn.XLOOKUP($F254,'Standard HT Database'!$B$5:$B$172,'Standard HT Database'!O$5:O$172)</f>
        <v>1209</v>
      </c>
      <c r="R254" s="178">
        <f>_xlfn.XLOOKUP($F254,'Standard HT Database'!$B$5:$B$172,'Standard HT Database'!N$5:N$172)</f>
        <v>112.36</v>
      </c>
      <c r="S254" s="243">
        <f>_xlfn.XLOOKUP($F254,'Standard HT Database'!$B$5:$B$172,'Standard HT Database'!M$5:M$172)</f>
        <v>1226.05</v>
      </c>
      <c r="T254" s="180">
        <f>_xlfn.XLOOKUP($F254,'Standard HT Database'!$B$5:$B$172,'Standard HT Database'!L$5:L$172)</f>
        <v>113.9</v>
      </c>
      <c r="U254" s="108"/>
      <c r="V254" s="108"/>
      <c r="W254" s="247">
        <v>1</v>
      </c>
      <c r="X254" s="247">
        <v>2</v>
      </c>
      <c r="Y254" s="108"/>
      <c r="Z254" s="108"/>
      <c r="AA254" s="108"/>
      <c r="AB254" s="108"/>
      <c r="AC254" s="108"/>
      <c r="AD254" s="108"/>
      <c r="AE254" s="108"/>
      <c r="AF254" s="108"/>
      <c r="AG254" s="108"/>
      <c r="AH254" s="108"/>
      <c r="AI254" s="108"/>
      <c r="AJ254" s="108"/>
      <c r="AK254" s="108"/>
      <c r="AL254" s="108"/>
      <c r="AM254" s="108"/>
      <c r="AN254" s="108"/>
      <c r="AO254" s="108"/>
      <c r="AP254" s="108"/>
      <c r="AQ254" s="111"/>
      <c r="AR254" s="108"/>
      <c r="AS254" s="108"/>
      <c r="AT254" s="111"/>
      <c r="AU254" s="108"/>
      <c r="AV254" s="108"/>
      <c r="AW254" s="108"/>
      <c r="AX254" s="108"/>
      <c r="AY254" s="108"/>
      <c r="AZ254" s="108"/>
      <c r="BA254" s="108"/>
      <c r="BB254" s="108"/>
      <c r="BC254" s="108"/>
      <c r="BD254" s="108"/>
      <c r="BE254" s="108"/>
      <c r="BF254" s="108"/>
      <c r="BG254" s="108"/>
      <c r="BH254" s="108"/>
      <c r="BI254" s="108"/>
      <c r="BJ254" s="108"/>
      <c r="BK254" s="108"/>
      <c r="BL254" s="108"/>
      <c r="BM254" s="108"/>
      <c r="BN254" s="108"/>
      <c r="BO254" s="108"/>
      <c r="BP254" s="108"/>
      <c r="BQ254" s="108"/>
      <c r="BR254" s="6" t="s">
        <v>663</v>
      </c>
      <c r="BS254" s="251" t="s">
        <v>664</v>
      </c>
    </row>
    <row r="255" spans="1:71" x14ac:dyDescent="0.2">
      <c r="A255" s="110" t="s">
        <v>336</v>
      </c>
      <c r="B255" s="110" t="s">
        <v>658</v>
      </c>
      <c r="C255" s="108"/>
      <c r="D255" s="108"/>
      <c r="E255" s="111" t="s">
        <v>756</v>
      </c>
      <c r="F255" s="245">
        <v>364</v>
      </c>
      <c r="G255" s="108"/>
      <c r="H255" s="108"/>
      <c r="I255" s="111" t="s">
        <v>17</v>
      </c>
      <c r="J255" s="111"/>
      <c r="K255" s="247">
        <f>_xlfn.XLOOKUP($F255,'Standard HT Database'!$B$5:$B$172,'Standard HT Database'!C$5:C$172)</f>
        <v>2</v>
      </c>
      <c r="L255" s="108"/>
      <c r="M255" s="108"/>
      <c r="N255" s="108"/>
      <c r="O255" s="247">
        <f>_xlfn.XLOOKUP($F255,'Standard HT Database'!$B$5:$B$172,'Standard HT Database'!D$5:D$172)</f>
        <v>3</v>
      </c>
      <c r="P255" s="247">
        <f>_xlfn.XLOOKUP($F255,'Standard HT Database'!$B$5:$B$172,'Standard HT Database'!E$5:E$172)</f>
        <v>6</v>
      </c>
      <c r="Q255" s="241">
        <f>_xlfn.XLOOKUP($F255,'Standard HT Database'!$B$5:$B$172,'Standard HT Database'!O$5:O$172)</f>
        <v>1184</v>
      </c>
      <c r="R255" s="178">
        <f>_xlfn.XLOOKUP($F255,'Standard HT Database'!$B$5:$B$172,'Standard HT Database'!N$5:N$172)</f>
        <v>109.99</v>
      </c>
      <c r="S255" s="243">
        <f>_xlfn.XLOOKUP($F255,'Standard HT Database'!$B$5:$B$172,'Standard HT Database'!M$5:M$172)</f>
        <v>1200.51</v>
      </c>
      <c r="T255" s="180">
        <f>_xlfn.XLOOKUP($F255,'Standard HT Database'!$B$5:$B$172,'Standard HT Database'!L$5:L$172)</f>
        <v>111.53</v>
      </c>
      <c r="U255" s="108"/>
      <c r="V255" s="108"/>
      <c r="W255" s="247">
        <v>1</v>
      </c>
      <c r="X255" s="247">
        <v>1</v>
      </c>
      <c r="Y255" s="108"/>
      <c r="Z255" s="108"/>
      <c r="AA255" s="108"/>
      <c r="AB255" s="108"/>
      <c r="AC255" s="108"/>
      <c r="AD255" s="108"/>
      <c r="AE255" s="108"/>
      <c r="AF255" s="108"/>
      <c r="AG255" s="108"/>
      <c r="AH255" s="108"/>
      <c r="AI255" s="108"/>
      <c r="AJ255" s="108"/>
      <c r="AK255" s="108"/>
      <c r="AL255" s="108"/>
      <c r="AM255" s="108"/>
      <c r="AN255" s="108"/>
      <c r="AO255" s="108"/>
      <c r="AP255" s="108"/>
      <c r="AQ255" s="111"/>
      <c r="AR255" s="108"/>
      <c r="AS255" s="108"/>
      <c r="AT255" s="111"/>
      <c r="AU255" s="108"/>
      <c r="AV255" s="108"/>
      <c r="AW255" s="108"/>
      <c r="AX255" s="108"/>
      <c r="AY255" s="108"/>
      <c r="AZ255" s="108"/>
      <c r="BA255" s="108"/>
      <c r="BB255" s="108"/>
      <c r="BC255" s="108"/>
      <c r="BD255" s="108"/>
      <c r="BE255" s="108"/>
      <c r="BF255" s="108"/>
      <c r="BG255" s="108"/>
      <c r="BH255" s="108"/>
      <c r="BI255" s="108"/>
      <c r="BJ255" s="108"/>
      <c r="BK255" s="108"/>
      <c r="BL255" s="108"/>
      <c r="BM255" s="108"/>
      <c r="BN255" s="108"/>
      <c r="BO255" s="108"/>
      <c r="BP255" s="108"/>
      <c r="BQ255" s="108"/>
      <c r="BR255" s="6" t="s">
        <v>663</v>
      </c>
      <c r="BS255" s="251" t="s">
        <v>664</v>
      </c>
    </row>
    <row r="256" spans="1:71" x14ac:dyDescent="0.2">
      <c r="A256" s="110" t="s">
        <v>337</v>
      </c>
      <c r="B256" s="110" t="s">
        <v>658</v>
      </c>
      <c r="C256" s="108"/>
      <c r="D256" s="108"/>
      <c r="E256" s="111" t="s">
        <v>756</v>
      </c>
      <c r="F256" s="245">
        <v>364</v>
      </c>
      <c r="G256" s="108"/>
      <c r="H256" s="108"/>
      <c r="I256" s="111" t="s">
        <v>17</v>
      </c>
      <c r="J256" s="111"/>
      <c r="K256" s="247">
        <f>_xlfn.XLOOKUP($F256,'Standard HT Database'!$B$5:$B$172,'Standard HT Database'!C$5:C$172)</f>
        <v>2</v>
      </c>
      <c r="L256" s="108"/>
      <c r="M256" s="108"/>
      <c r="N256" s="108"/>
      <c r="O256" s="247">
        <f>_xlfn.XLOOKUP($F256,'Standard HT Database'!$B$5:$B$172,'Standard HT Database'!D$5:D$172)</f>
        <v>3</v>
      </c>
      <c r="P256" s="247">
        <f>_xlfn.XLOOKUP($F256,'Standard HT Database'!$B$5:$B$172,'Standard HT Database'!E$5:E$172)</f>
        <v>6</v>
      </c>
      <c r="Q256" s="241">
        <f>_xlfn.XLOOKUP($F256,'Standard HT Database'!$B$5:$B$172,'Standard HT Database'!O$5:O$172)</f>
        <v>1184</v>
      </c>
      <c r="R256" s="178">
        <f>_xlfn.XLOOKUP($F256,'Standard HT Database'!$B$5:$B$172,'Standard HT Database'!N$5:N$172)</f>
        <v>109.99</v>
      </c>
      <c r="S256" s="243">
        <f>_xlfn.XLOOKUP($F256,'Standard HT Database'!$B$5:$B$172,'Standard HT Database'!M$5:M$172)</f>
        <v>1200.51</v>
      </c>
      <c r="T256" s="180">
        <f>_xlfn.XLOOKUP($F256,'Standard HT Database'!$B$5:$B$172,'Standard HT Database'!L$5:L$172)</f>
        <v>111.53</v>
      </c>
      <c r="U256" s="108"/>
      <c r="V256" s="108"/>
      <c r="W256" s="247">
        <v>1</v>
      </c>
      <c r="X256" s="247">
        <v>1</v>
      </c>
      <c r="Y256" s="108"/>
      <c r="Z256" s="108"/>
      <c r="AA256" s="108"/>
      <c r="AB256" s="108"/>
      <c r="AC256" s="108"/>
      <c r="AD256" s="108"/>
      <c r="AE256" s="108"/>
      <c r="AF256" s="108"/>
      <c r="AG256" s="108"/>
      <c r="AH256" s="108"/>
      <c r="AI256" s="108"/>
      <c r="AJ256" s="108"/>
      <c r="AK256" s="108"/>
      <c r="AL256" s="108"/>
      <c r="AM256" s="108"/>
      <c r="AN256" s="108"/>
      <c r="AO256" s="108"/>
      <c r="AP256" s="108"/>
      <c r="AQ256" s="111"/>
      <c r="AR256" s="108"/>
      <c r="AS256" s="108"/>
      <c r="AT256" s="111"/>
      <c r="AU256" s="108"/>
      <c r="AV256" s="108"/>
      <c r="AW256" s="108"/>
      <c r="AX256" s="108"/>
      <c r="AY256" s="108"/>
      <c r="AZ256" s="108"/>
      <c r="BA256" s="108"/>
      <c r="BB256" s="108"/>
      <c r="BC256" s="108"/>
      <c r="BD256" s="108"/>
      <c r="BE256" s="108"/>
      <c r="BF256" s="108"/>
      <c r="BG256" s="108"/>
      <c r="BH256" s="108"/>
      <c r="BI256" s="108"/>
      <c r="BJ256" s="108"/>
      <c r="BK256" s="108"/>
      <c r="BL256" s="108"/>
      <c r="BM256" s="108"/>
      <c r="BN256" s="108"/>
      <c r="BO256" s="108"/>
      <c r="BP256" s="108"/>
      <c r="BQ256" s="108"/>
      <c r="BR256" s="6" t="s">
        <v>663</v>
      </c>
      <c r="BS256" s="251" t="s">
        <v>664</v>
      </c>
    </row>
    <row r="257" spans="1:71" x14ac:dyDescent="0.2">
      <c r="A257" s="110" t="s">
        <v>338</v>
      </c>
      <c r="B257" s="110" t="s">
        <v>658</v>
      </c>
      <c r="C257" s="108"/>
      <c r="D257" s="108"/>
      <c r="E257" s="111" t="s">
        <v>756</v>
      </c>
      <c r="F257" s="245">
        <v>354</v>
      </c>
      <c r="G257" s="108"/>
      <c r="H257" s="108"/>
      <c r="I257" s="111" t="s">
        <v>17</v>
      </c>
      <c r="J257" s="111"/>
      <c r="K257" s="247">
        <f>_xlfn.XLOOKUP($F257,'Standard HT Database'!$B$5:$B$172,'Standard HT Database'!C$5:C$172)</f>
        <v>2</v>
      </c>
      <c r="L257" s="108"/>
      <c r="M257" s="108"/>
      <c r="N257" s="108"/>
      <c r="O257" s="247">
        <f>_xlfn.XLOOKUP($F257,'Standard HT Database'!$B$5:$B$172,'Standard HT Database'!D$5:D$172)</f>
        <v>3</v>
      </c>
      <c r="P257" s="247">
        <f>_xlfn.XLOOKUP($F257,'Standard HT Database'!$B$5:$B$172,'Standard HT Database'!E$5:E$172)</f>
        <v>5</v>
      </c>
      <c r="Q257" s="241">
        <f>_xlfn.XLOOKUP($F257,'Standard HT Database'!$B$5:$B$172,'Standard HT Database'!O$5:O$172)</f>
        <v>1172</v>
      </c>
      <c r="R257" s="178">
        <f>_xlfn.XLOOKUP($F257,'Standard HT Database'!$B$5:$B$172,'Standard HT Database'!N$5:N$172)</f>
        <v>108.87</v>
      </c>
      <c r="S257" s="243">
        <f>_xlfn.XLOOKUP($F257,'Standard HT Database'!$B$5:$B$172,'Standard HT Database'!M$5:M$172)</f>
        <v>1188.3900000000001</v>
      </c>
      <c r="T257" s="180">
        <f>_xlfn.XLOOKUP($F257,'Standard HT Database'!$B$5:$B$172,'Standard HT Database'!L$5:L$172)</f>
        <v>110.4</v>
      </c>
      <c r="U257" s="108"/>
      <c r="V257" s="108"/>
      <c r="W257" s="247">
        <v>0</v>
      </c>
      <c r="X257" s="247">
        <v>2</v>
      </c>
      <c r="Y257" s="108"/>
      <c r="Z257" s="108"/>
      <c r="AA257" s="108"/>
      <c r="AB257" s="108"/>
      <c r="AC257" s="108"/>
      <c r="AD257" s="108"/>
      <c r="AE257" s="108"/>
      <c r="AF257" s="108"/>
      <c r="AG257" s="108"/>
      <c r="AH257" s="108"/>
      <c r="AI257" s="108"/>
      <c r="AJ257" s="108"/>
      <c r="AK257" s="108"/>
      <c r="AL257" s="108"/>
      <c r="AM257" s="108"/>
      <c r="AN257" s="108"/>
      <c r="AO257" s="108"/>
      <c r="AP257" s="108"/>
      <c r="AQ257" s="111"/>
      <c r="AR257" s="108"/>
      <c r="AS257" s="108"/>
      <c r="AT257" s="111"/>
      <c r="AU257" s="108"/>
      <c r="AV257" s="108"/>
      <c r="AW257" s="108"/>
      <c r="AX257" s="108"/>
      <c r="AY257" s="108"/>
      <c r="AZ257" s="108"/>
      <c r="BA257" s="108"/>
      <c r="BB257" s="108"/>
      <c r="BC257" s="108"/>
      <c r="BD257" s="108"/>
      <c r="BE257" s="108"/>
      <c r="BF257" s="108"/>
      <c r="BG257" s="108"/>
      <c r="BH257" s="108"/>
      <c r="BI257" s="108"/>
      <c r="BJ257" s="108"/>
      <c r="BK257" s="108"/>
      <c r="BL257" s="108"/>
      <c r="BM257" s="108"/>
      <c r="BN257" s="108"/>
      <c r="BO257" s="108"/>
      <c r="BP257" s="108"/>
      <c r="BQ257" s="108"/>
      <c r="BR257" s="6" t="s">
        <v>663</v>
      </c>
      <c r="BS257" s="251" t="s">
        <v>664</v>
      </c>
    </row>
    <row r="258" spans="1:71" x14ac:dyDescent="0.2">
      <c r="A258" s="110" t="s">
        <v>339</v>
      </c>
      <c r="B258" s="110" t="s">
        <v>658</v>
      </c>
      <c r="C258" s="108"/>
      <c r="D258" s="108"/>
      <c r="E258" s="111" t="s">
        <v>19</v>
      </c>
      <c r="F258" s="245">
        <v>463</v>
      </c>
      <c r="G258" s="108"/>
      <c r="H258" s="108"/>
      <c r="I258" s="111" t="s">
        <v>17</v>
      </c>
      <c r="J258" s="111"/>
      <c r="K258" s="247">
        <f>_xlfn.XLOOKUP($F258,'Standard HT Database'!$B$5:$B$172,'Standard HT Database'!C$5:C$172)</f>
        <v>2</v>
      </c>
      <c r="L258" s="108"/>
      <c r="M258" s="108"/>
      <c r="N258" s="108"/>
      <c r="O258" s="247">
        <f>_xlfn.XLOOKUP($F258,'Standard HT Database'!$B$5:$B$172,'Standard HT Database'!D$5:D$172)</f>
        <v>4</v>
      </c>
      <c r="P258" s="247">
        <f>_xlfn.XLOOKUP($F258,'Standard HT Database'!$B$5:$B$172,'Standard HT Database'!E$5:E$172)</f>
        <v>6</v>
      </c>
      <c r="Q258" s="241">
        <f>_xlfn.XLOOKUP($F258,'Standard HT Database'!$B$5:$B$172,'Standard HT Database'!O$5:O$172)</f>
        <v>1164</v>
      </c>
      <c r="R258" s="178">
        <f>_xlfn.XLOOKUP($F258,'Standard HT Database'!$B$5:$B$172,'Standard HT Database'!N$5:N$172)</f>
        <v>108.13</v>
      </c>
      <c r="S258" s="243">
        <f>_xlfn.XLOOKUP($F258,'Standard HT Database'!$B$5:$B$172,'Standard HT Database'!M$5:M$172)</f>
        <v>1194.22</v>
      </c>
      <c r="T258" s="180">
        <f>_xlfn.XLOOKUP($F258,'Standard HT Database'!$B$5:$B$172,'Standard HT Database'!L$5:L$172)</f>
        <v>110.95</v>
      </c>
      <c r="U258" s="108"/>
      <c r="V258" s="108"/>
      <c r="W258" s="247">
        <v>0</v>
      </c>
      <c r="X258" s="247">
        <v>2</v>
      </c>
      <c r="Y258" s="108"/>
      <c r="Z258" s="108"/>
      <c r="AA258" s="108"/>
      <c r="AB258" s="108"/>
      <c r="AC258" s="108"/>
      <c r="AD258" s="108"/>
      <c r="AE258" s="108"/>
      <c r="AF258" s="108"/>
      <c r="AG258" s="108"/>
      <c r="AH258" s="108"/>
      <c r="AI258" s="108"/>
      <c r="AJ258" s="108"/>
      <c r="AK258" s="108"/>
      <c r="AL258" s="108"/>
      <c r="AM258" s="108"/>
      <c r="AN258" s="108"/>
      <c r="AO258" s="108"/>
      <c r="AP258" s="108"/>
      <c r="AQ258" s="111"/>
      <c r="AR258" s="108"/>
      <c r="AS258" s="108"/>
      <c r="AT258" s="111"/>
      <c r="AU258" s="108"/>
      <c r="AV258" s="108"/>
      <c r="AW258" s="108"/>
      <c r="AX258" s="108"/>
      <c r="AY258" s="108"/>
      <c r="AZ258" s="108"/>
      <c r="BA258" s="108"/>
      <c r="BB258" s="108"/>
      <c r="BC258" s="108"/>
      <c r="BD258" s="108"/>
      <c r="BE258" s="108"/>
      <c r="BF258" s="108"/>
      <c r="BG258" s="108"/>
      <c r="BH258" s="108"/>
      <c r="BI258" s="108"/>
      <c r="BJ258" s="108"/>
      <c r="BK258" s="108"/>
      <c r="BL258" s="108"/>
      <c r="BM258" s="108"/>
      <c r="BN258" s="108"/>
      <c r="BO258" s="108"/>
      <c r="BP258" s="108"/>
      <c r="BQ258" s="108"/>
      <c r="BR258" s="6" t="s">
        <v>663</v>
      </c>
      <c r="BS258" s="251" t="s">
        <v>664</v>
      </c>
    </row>
    <row r="259" spans="1:71" x14ac:dyDescent="0.2">
      <c r="A259" s="110" t="s">
        <v>340</v>
      </c>
      <c r="B259" s="110" t="s">
        <v>658</v>
      </c>
      <c r="C259" s="108"/>
      <c r="D259" s="108"/>
      <c r="E259" s="111" t="s">
        <v>19</v>
      </c>
      <c r="F259" s="245">
        <v>242</v>
      </c>
      <c r="G259" s="108"/>
      <c r="H259" s="108"/>
      <c r="I259" s="111" t="s">
        <v>659</v>
      </c>
      <c r="J259" s="111"/>
      <c r="K259" s="247">
        <f>_xlfn.XLOOKUP($F259,'Standard HT Database'!$B$5:$B$172,'Standard HT Database'!C$5:C$172)</f>
        <v>2</v>
      </c>
      <c r="L259" s="108"/>
      <c r="M259" s="108"/>
      <c r="N259" s="108"/>
      <c r="O259" s="247">
        <f>_xlfn.XLOOKUP($F259,'Standard HT Database'!$B$5:$B$172,'Standard HT Database'!D$5:D$172)</f>
        <v>2</v>
      </c>
      <c r="P259" s="247">
        <f>_xlfn.XLOOKUP($F259,'Standard HT Database'!$B$5:$B$172,'Standard HT Database'!E$5:E$172)</f>
        <v>4</v>
      </c>
      <c r="Q259" s="241">
        <f>_xlfn.XLOOKUP($F259,'Standard HT Database'!$B$5:$B$172,'Standard HT Database'!O$5:O$172)</f>
        <v>864</v>
      </c>
      <c r="R259" s="178">
        <f>_xlfn.XLOOKUP($F259,'Standard HT Database'!$B$5:$B$172,'Standard HT Database'!N$5:N$172)</f>
        <v>80.31</v>
      </c>
      <c r="S259" s="243">
        <f>_xlfn.XLOOKUP($F259,'Standard HT Database'!$B$5:$B$172,'Standard HT Database'!M$5:M$172)</f>
        <v>878.66</v>
      </c>
      <c r="T259" s="180">
        <f>_xlfn.XLOOKUP($F259,'Standard HT Database'!$B$5:$B$172,'Standard HT Database'!L$5:L$172)</f>
        <v>81.63</v>
      </c>
      <c r="U259" s="108"/>
      <c r="V259" s="108"/>
      <c r="W259" s="247">
        <v>0</v>
      </c>
      <c r="X259" s="247">
        <v>1</v>
      </c>
      <c r="Y259" s="108"/>
      <c r="Z259" s="108"/>
      <c r="AA259" s="108"/>
      <c r="AB259" s="108"/>
      <c r="AC259" s="108"/>
      <c r="AD259" s="108"/>
      <c r="AE259" s="108"/>
      <c r="AF259" s="108"/>
      <c r="AG259" s="108"/>
      <c r="AH259" s="108"/>
      <c r="AI259" s="108"/>
      <c r="AJ259" s="108"/>
      <c r="AK259" s="108"/>
      <c r="AL259" s="108"/>
      <c r="AM259" s="108"/>
      <c r="AN259" s="108"/>
      <c r="AO259" s="108"/>
      <c r="AP259" s="108"/>
      <c r="AQ259" s="111"/>
      <c r="AR259" s="108"/>
      <c r="AS259" s="108"/>
      <c r="AT259" s="111"/>
      <c r="AU259" s="108"/>
      <c r="AV259" s="108"/>
      <c r="AW259" s="108"/>
      <c r="AX259" s="108"/>
      <c r="AY259" s="108"/>
      <c r="AZ259" s="108"/>
      <c r="BA259" s="108"/>
      <c r="BB259" s="108"/>
      <c r="BC259" s="108"/>
      <c r="BD259" s="108"/>
      <c r="BE259" s="108"/>
      <c r="BF259" s="108"/>
      <c r="BG259" s="108"/>
      <c r="BH259" s="108"/>
      <c r="BI259" s="108"/>
      <c r="BJ259" s="108"/>
      <c r="BK259" s="108"/>
      <c r="BL259" s="108"/>
      <c r="BM259" s="108"/>
      <c r="BN259" s="108"/>
      <c r="BO259" s="108"/>
      <c r="BP259" s="108"/>
      <c r="BQ259" s="108"/>
      <c r="BR259" s="6" t="s">
        <v>663</v>
      </c>
      <c r="BS259" s="251" t="s">
        <v>664</v>
      </c>
    </row>
    <row r="260" spans="1:71" x14ac:dyDescent="0.2">
      <c r="A260" s="110" t="s">
        <v>341</v>
      </c>
      <c r="B260" s="110" t="s">
        <v>658</v>
      </c>
      <c r="C260" s="108"/>
      <c r="D260" s="108"/>
      <c r="E260" s="111" t="s">
        <v>19</v>
      </c>
      <c r="F260" s="245">
        <v>242</v>
      </c>
      <c r="G260" s="108"/>
      <c r="H260" s="108"/>
      <c r="I260" s="111" t="s">
        <v>659</v>
      </c>
      <c r="J260" s="111"/>
      <c r="K260" s="247">
        <f>_xlfn.XLOOKUP($F260,'Standard HT Database'!$B$5:$B$172,'Standard HT Database'!C$5:C$172)</f>
        <v>2</v>
      </c>
      <c r="L260" s="108"/>
      <c r="M260" s="108"/>
      <c r="N260" s="108"/>
      <c r="O260" s="247">
        <f>_xlfn.XLOOKUP($F260,'Standard HT Database'!$B$5:$B$172,'Standard HT Database'!D$5:D$172)</f>
        <v>2</v>
      </c>
      <c r="P260" s="247">
        <f>_xlfn.XLOOKUP($F260,'Standard HT Database'!$B$5:$B$172,'Standard HT Database'!E$5:E$172)</f>
        <v>4</v>
      </c>
      <c r="Q260" s="241">
        <f>_xlfn.XLOOKUP($F260,'Standard HT Database'!$B$5:$B$172,'Standard HT Database'!O$5:O$172)</f>
        <v>864</v>
      </c>
      <c r="R260" s="178">
        <f>_xlfn.XLOOKUP($F260,'Standard HT Database'!$B$5:$B$172,'Standard HT Database'!N$5:N$172)</f>
        <v>80.31</v>
      </c>
      <c r="S260" s="243">
        <f>_xlfn.XLOOKUP($F260,'Standard HT Database'!$B$5:$B$172,'Standard HT Database'!M$5:M$172)</f>
        <v>878.66</v>
      </c>
      <c r="T260" s="180">
        <f>_xlfn.XLOOKUP($F260,'Standard HT Database'!$B$5:$B$172,'Standard HT Database'!L$5:L$172)</f>
        <v>81.63</v>
      </c>
      <c r="U260" s="108"/>
      <c r="V260" s="108"/>
      <c r="W260" s="247">
        <v>0</v>
      </c>
      <c r="X260" s="247">
        <v>1</v>
      </c>
      <c r="Y260" s="108"/>
      <c r="Z260" s="108"/>
      <c r="AA260" s="108"/>
      <c r="AB260" s="108"/>
      <c r="AC260" s="108"/>
      <c r="AD260" s="108"/>
      <c r="AE260" s="108"/>
      <c r="AF260" s="108"/>
      <c r="AG260" s="108"/>
      <c r="AH260" s="108"/>
      <c r="AI260" s="108"/>
      <c r="AJ260" s="108"/>
      <c r="AK260" s="108"/>
      <c r="AL260" s="108"/>
      <c r="AM260" s="108"/>
      <c r="AN260" s="108"/>
      <c r="AO260" s="108"/>
      <c r="AP260" s="108"/>
      <c r="AQ260" s="111"/>
      <c r="AR260" s="108"/>
      <c r="AS260" s="108"/>
      <c r="AT260" s="111"/>
      <c r="AU260" s="108"/>
      <c r="AV260" s="108"/>
      <c r="AW260" s="108"/>
      <c r="AX260" s="108"/>
      <c r="AY260" s="108"/>
      <c r="AZ260" s="108"/>
      <c r="BA260" s="108"/>
      <c r="BB260" s="108"/>
      <c r="BC260" s="108"/>
      <c r="BD260" s="108"/>
      <c r="BE260" s="108"/>
      <c r="BF260" s="108"/>
      <c r="BG260" s="108"/>
      <c r="BH260" s="108"/>
      <c r="BI260" s="108"/>
      <c r="BJ260" s="108"/>
      <c r="BK260" s="108"/>
      <c r="BL260" s="108"/>
      <c r="BM260" s="108"/>
      <c r="BN260" s="108"/>
      <c r="BO260" s="108"/>
      <c r="BP260" s="108"/>
      <c r="BQ260" s="108"/>
      <c r="BR260" s="6" t="s">
        <v>663</v>
      </c>
      <c r="BS260" s="251" t="s">
        <v>664</v>
      </c>
    </row>
    <row r="261" spans="1:71" x14ac:dyDescent="0.2">
      <c r="A261" s="110" t="s">
        <v>342</v>
      </c>
      <c r="B261" s="110" t="s">
        <v>658</v>
      </c>
      <c r="C261" s="108"/>
      <c r="D261" s="108"/>
      <c r="E261" s="111" t="s">
        <v>19</v>
      </c>
      <c r="F261" s="245">
        <v>352</v>
      </c>
      <c r="G261" s="108"/>
      <c r="H261" s="108"/>
      <c r="I261" s="111" t="s">
        <v>757</v>
      </c>
      <c r="J261" s="111"/>
      <c r="K261" s="247">
        <f>_xlfn.XLOOKUP($F261,'Standard HT Database'!$B$5:$B$172,'Standard HT Database'!C$5:C$172)</f>
        <v>2</v>
      </c>
      <c r="L261" s="108"/>
      <c r="M261" s="108"/>
      <c r="N261" s="108"/>
      <c r="O261" s="247">
        <f>_xlfn.XLOOKUP($F261,'Standard HT Database'!$B$5:$B$172,'Standard HT Database'!D$5:D$172)</f>
        <v>3</v>
      </c>
      <c r="P261" s="247">
        <f>_xlfn.XLOOKUP($F261,'Standard HT Database'!$B$5:$B$172,'Standard HT Database'!E$5:E$172)</f>
        <v>5</v>
      </c>
      <c r="Q261" s="241">
        <f>_xlfn.XLOOKUP($F261,'Standard HT Database'!$B$5:$B$172,'Standard HT Database'!O$5:O$172)</f>
        <v>1012</v>
      </c>
      <c r="R261" s="178">
        <f>_xlfn.XLOOKUP($F261,'Standard HT Database'!$B$5:$B$172,'Standard HT Database'!N$5:N$172)</f>
        <v>94.05</v>
      </c>
      <c r="S261" s="243">
        <f>_xlfn.XLOOKUP($F261,'Standard HT Database'!$B$5:$B$172,'Standard HT Database'!M$5:M$172)</f>
        <v>1027.78</v>
      </c>
      <c r="T261" s="180">
        <f>_xlfn.XLOOKUP($F261,'Standard HT Database'!$B$5:$B$172,'Standard HT Database'!L$5:L$172)</f>
        <v>95.48</v>
      </c>
      <c r="U261" s="108"/>
      <c r="V261" s="108"/>
      <c r="W261" s="247">
        <v>0</v>
      </c>
      <c r="X261" s="247">
        <v>2</v>
      </c>
      <c r="Y261" s="108"/>
      <c r="Z261" s="108"/>
      <c r="AA261" s="108"/>
      <c r="AB261" s="108"/>
      <c r="AC261" s="108"/>
      <c r="AD261" s="108"/>
      <c r="AE261" s="108"/>
      <c r="AF261" s="108"/>
      <c r="AG261" s="108"/>
      <c r="AH261" s="108"/>
      <c r="AI261" s="108"/>
      <c r="AJ261" s="108"/>
      <c r="AK261" s="108"/>
      <c r="AL261" s="108"/>
      <c r="AM261" s="108"/>
      <c r="AN261" s="108"/>
      <c r="AO261" s="108"/>
      <c r="AP261" s="108"/>
      <c r="AQ261" s="111"/>
      <c r="AR261" s="108"/>
      <c r="AS261" s="108"/>
      <c r="AT261" s="111"/>
      <c r="AU261" s="108"/>
      <c r="AV261" s="108"/>
      <c r="AW261" s="108"/>
      <c r="AX261" s="108"/>
      <c r="AY261" s="108"/>
      <c r="AZ261" s="108"/>
      <c r="BA261" s="108"/>
      <c r="BB261" s="108"/>
      <c r="BC261" s="108"/>
      <c r="BD261" s="108"/>
      <c r="BE261" s="108"/>
      <c r="BF261" s="108"/>
      <c r="BG261" s="108"/>
      <c r="BH261" s="108"/>
      <c r="BI261" s="108"/>
      <c r="BJ261" s="108"/>
      <c r="BK261" s="108"/>
      <c r="BL261" s="108"/>
      <c r="BM261" s="108"/>
      <c r="BN261" s="108"/>
      <c r="BO261" s="108"/>
      <c r="BP261" s="108"/>
      <c r="BQ261" s="108"/>
      <c r="BR261" s="6" t="s">
        <v>663</v>
      </c>
      <c r="BS261" s="251" t="s">
        <v>664</v>
      </c>
    </row>
    <row r="262" spans="1:71" x14ac:dyDescent="0.2">
      <c r="A262" s="110" t="s">
        <v>343</v>
      </c>
      <c r="B262" s="110" t="s">
        <v>658</v>
      </c>
      <c r="C262" s="108"/>
      <c r="D262" s="108"/>
      <c r="E262" s="111" t="s">
        <v>19</v>
      </c>
      <c r="F262" s="245">
        <v>352</v>
      </c>
      <c r="G262" s="108"/>
      <c r="H262" s="108"/>
      <c r="I262" s="111" t="s">
        <v>758</v>
      </c>
      <c r="J262" s="111"/>
      <c r="K262" s="247">
        <f>_xlfn.XLOOKUP($F262,'Standard HT Database'!$B$5:$B$172,'Standard HT Database'!C$5:C$172)</f>
        <v>2</v>
      </c>
      <c r="L262" s="108"/>
      <c r="M262" s="108"/>
      <c r="N262" s="108"/>
      <c r="O262" s="247">
        <f>_xlfn.XLOOKUP($F262,'Standard HT Database'!$B$5:$B$172,'Standard HT Database'!D$5:D$172)</f>
        <v>3</v>
      </c>
      <c r="P262" s="247">
        <f>_xlfn.XLOOKUP($F262,'Standard HT Database'!$B$5:$B$172,'Standard HT Database'!E$5:E$172)</f>
        <v>5</v>
      </c>
      <c r="Q262" s="241">
        <f>_xlfn.XLOOKUP($F262,'Standard HT Database'!$B$5:$B$172,'Standard HT Database'!O$5:O$172)</f>
        <v>1012</v>
      </c>
      <c r="R262" s="178">
        <f>_xlfn.XLOOKUP($F262,'Standard HT Database'!$B$5:$B$172,'Standard HT Database'!N$5:N$172)</f>
        <v>94.05</v>
      </c>
      <c r="S262" s="243">
        <f>_xlfn.XLOOKUP($F262,'Standard HT Database'!$B$5:$B$172,'Standard HT Database'!M$5:M$172)</f>
        <v>1027.78</v>
      </c>
      <c r="T262" s="180">
        <f>_xlfn.XLOOKUP($F262,'Standard HT Database'!$B$5:$B$172,'Standard HT Database'!L$5:L$172)</f>
        <v>95.48</v>
      </c>
      <c r="U262" s="108"/>
      <c r="V262" s="108"/>
      <c r="W262" s="247">
        <v>0</v>
      </c>
      <c r="X262" s="247">
        <v>2</v>
      </c>
      <c r="Y262" s="108"/>
      <c r="Z262" s="108"/>
      <c r="AA262" s="108"/>
      <c r="AB262" s="108"/>
      <c r="AC262" s="108"/>
      <c r="AD262" s="108"/>
      <c r="AE262" s="108"/>
      <c r="AF262" s="108"/>
      <c r="AG262" s="108"/>
      <c r="AH262" s="108"/>
      <c r="AI262" s="108"/>
      <c r="AJ262" s="108"/>
      <c r="AK262" s="108"/>
      <c r="AL262" s="108"/>
      <c r="AM262" s="108"/>
      <c r="AN262" s="108"/>
      <c r="AO262" s="108"/>
      <c r="AP262" s="108"/>
      <c r="AQ262" s="111"/>
      <c r="AR262" s="108"/>
      <c r="AS262" s="108"/>
      <c r="AT262" s="111"/>
      <c r="AU262" s="108"/>
      <c r="AV262" s="108"/>
      <c r="AW262" s="108"/>
      <c r="AX262" s="108"/>
      <c r="AY262" s="108"/>
      <c r="AZ262" s="108"/>
      <c r="BA262" s="108"/>
      <c r="BB262" s="108"/>
      <c r="BC262" s="108"/>
      <c r="BD262" s="108"/>
      <c r="BE262" s="108"/>
      <c r="BF262" s="108"/>
      <c r="BG262" s="108"/>
      <c r="BH262" s="108"/>
      <c r="BI262" s="108"/>
      <c r="BJ262" s="108"/>
      <c r="BK262" s="108"/>
      <c r="BL262" s="108"/>
      <c r="BM262" s="108"/>
      <c r="BN262" s="108"/>
      <c r="BO262" s="108"/>
      <c r="BP262" s="108"/>
      <c r="BQ262" s="108"/>
      <c r="BR262" s="6" t="s">
        <v>663</v>
      </c>
      <c r="BS262" s="251" t="s">
        <v>664</v>
      </c>
    </row>
    <row r="263" spans="1:71" x14ac:dyDescent="0.2">
      <c r="A263" s="110" t="s">
        <v>344</v>
      </c>
      <c r="B263" s="110" t="s">
        <v>658</v>
      </c>
      <c r="C263" s="108"/>
      <c r="D263" s="108"/>
      <c r="E263" s="111" t="s">
        <v>19</v>
      </c>
      <c r="F263" s="245">
        <v>352</v>
      </c>
      <c r="G263" s="108"/>
      <c r="H263" s="108"/>
      <c r="I263" s="111" t="s">
        <v>757</v>
      </c>
      <c r="J263" s="111"/>
      <c r="K263" s="247">
        <f>_xlfn.XLOOKUP($F263,'Standard HT Database'!$B$5:$B$172,'Standard HT Database'!C$5:C$172)</f>
        <v>2</v>
      </c>
      <c r="L263" s="108"/>
      <c r="M263" s="108"/>
      <c r="N263" s="108"/>
      <c r="O263" s="247">
        <f>_xlfn.XLOOKUP($F263,'Standard HT Database'!$B$5:$B$172,'Standard HT Database'!D$5:D$172)</f>
        <v>3</v>
      </c>
      <c r="P263" s="247">
        <f>_xlfn.XLOOKUP($F263,'Standard HT Database'!$B$5:$B$172,'Standard HT Database'!E$5:E$172)</f>
        <v>5</v>
      </c>
      <c r="Q263" s="241">
        <f>_xlfn.XLOOKUP($F263,'Standard HT Database'!$B$5:$B$172,'Standard HT Database'!O$5:O$172)</f>
        <v>1012</v>
      </c>
      <c r="R263" s="178">
        <f>_xlfn.XLOOKUP($F263,'Standard HT Database'!$B$5:$B$172,'Standard HT Database'!N$5:N$172)</f>
        <v>94.05</v>
      </c>
      <c r="S263" s="243">
        <f>_xlfn.XLOOKUP($F263,'Standard HT Database'!$B$5:$B$172,'Standard HT Database'!M$5:M$172)</f>
        <v>1027.78</v>
      </c>
      <c r="T263" s="180">
        <f>_xlfn.XLOOKUP($F263,'Standard HT Database'!$B$5:$B$172,'Standard HT Database'!L$5:L$172)</f>
        <v>95.48</v>
      </c>
      <c r="U263" s="108"/>
      <c r="V263" s="108"/>
      <c r="W263" s="247">
        <v>0</v>
      </c>
      <c r="X263" s="247">
        <v>2</v>
      </c>
      <c r="Y263" s="108"/>
      <c r="Z263" s="108"/>
      <c r="AA263" s="108"/>
      <c r="AB263" s="108"/>
      <c r="AC263" s="108"/>
      <c r="AD263" s="108"/>
      <c r="AE263" s="108"/>
      <c r="AF263" s="108"/>
      <c r="AG263" s="108"/>
      <c r="AH263" s="108"/>
      <c r="AI263" s="108"/>
      <c r="AJ263" s="108"/>
      <c r="AK263" s="108"/>
      <c r="AL263" s="108"/>
      <c r="AM263" s="108"/>
      <c r="AN263" s="108"/>
      <c r="AO263" s="108"/>
      <c r="AP263" s="108"/>
      <c r="AQ263" s="111"/>
      <c r="AR263" s="108"/>
      <c r="AS263" s="108"/>
      <c r="AT263" s="111"/>
      <c r="AU263" s="108"/>
      <c r="AV263" s="108"/>
      <c r="AW263" s="108"/>
      <c r="AX263" s="108"/>
      <c r="AY263" s="108"/>
      <c r="AZ263" s="108"/>
      <c r="BA263" s="108"/>
      <c r="BB263" s="108"/>
      <c r="BC263" s="108"/>
      <c r="BD263" s="108"/>
      <c r="BE263" s="108"/>
      <c r="BF263" s="108"/>
      <c r="BG263" s="108"/>
      <c r="BH263" s="108"/>
      <c r="BI263" s="108"/>
      <c r="BJ263" s="108"/>
      <c r="BK263" s="108"/>
      <c r="BL263" s="108"/>
      <c r="BM263" s="108"/>
      <c r="BN263" s="108"/>
      <c r="BO263" s="108"/>
      <c r="BP263" s="108"/>
      <c r="BQ263" s="108"/>
      <c r="BR263" s="6" t="s">
        <v>663</v>
      </c>
      <c r="BS263" s="251" t="s">
        <v>664</v>
      </c>
    </row>
    <row r="264" spans="1:71" x14ac:dyDescent="0.2">
      <c r="A264" s="110" t="s">
        <v>345</v>
      </c>
      <c r="B264" s="110" t="s">
        <v>658</v>
      </c>
      <c r="C264" s="108"/>
      <c r="D264" s="108"/>
      <c r="E264" s="111" t="s">
        <v>756</v>
      </c>
      <c r="F264" s="245">
        <v>354</v>
      </c>
      <c r="G264" s="108"/>
      <c r="H264" s="108"/>
      <c r="I264" s="111" t="s">
        <v>17</v>
      </c>
      <c r="J264" s="111"/>
      <c r="K264" s="247">
        <f>_xlfn.XLOOKUP($F264,'Standard HT Database'!$B$5:$B$172,'Standard HT Database'!C$5:C$172)</f>
        <v>2</v>
      </c>
      <c r="L264" s="108"/>
      <c r="M264" s="108"/>
      <c r="N264" s="108"/>
      <c r="O264" s="247">
        <f>_xlfn.XLOOKUP($F264,'Standard HT Database'!$B$5:$B$172,'Standard HT Database'!D$5:D$172)</f>
        <v>3</v>
      </c>
      <c r="P264" s="247">
        <f>_xlfn.XLOOKUP($F264,'Standard HT Database'!$B$5:$B$172,'Standard HT Database'!E$5:E$172)</f>
        <v>5</v>
      </c>
      <c r="Q264" s="241">
        <f>_xlfn.XLOOKUP($F264,'Standard HT Database'!$B$5:$B$172,'Standard HT Database'!O$5:O$172)</f>
        <v>1172</v>
      </c>
      <c r="R264" s="178">
        <f>_xlfn.XLOOKUP($F264,'Standard HT Database'!$B$5:$B$172,'Standard HT Database'!N$5:N$172)</f>
        <v>108.87</v>
      </c>
      <c r="S264" s="243">
        <f>_xlfn.XLOOKUP($F264,'Standard HT Database'!$B$5:$B$172,'Standard HT Database'!M$5:M$172)</f>
        <v>1188.3900000000001</v>
      </c>
      <c r="T264" s="180">
        <f>_xlfn.XLOOKUP($F264,'Standard HT Database'!$B$5:$B$172,'Standard HT Database'!L$5:L$172)</f>
        <v>110.4</v>
      </c>
      <c r="U264" s="108"/>
      <c r="V264" s="108"/>
      <c r="W264" s="247">
        <v>0</v>
      </c>
      <c r="X264" s="247">
        <v>2</v>
      </c>
      <c r="Y264" s="108"/>
      <c r="Z264" s="108"/>
      <c r="AA264" s="108"/>
      <c r="AB264" s="108"/>
      <c r="AC264" s="108"/>
      <c r="AD264" s="108"/>
      <c r="AE264" s="108"/>
      <c r="AF264" s="108"/>
      <c r="AG264" s="108"/>
      <c r="AH264" s="108"/>
      <c r="AI264" s="108"/>
      <c r="AJ264" s="108"/>
      <c r="AK264" s="108"/>
      <c r="AL264" s="108"/>
      <c r="AM264" s="108"/>
      <c r="AN264" s="108"/>
      <c r="AO264" s="108"/>
      <c r="AP264" s="108"/>
      <c r="AQ264" s="111"/>
      <c r="AR264" s="108"/>
      <c r="AS264" s="108"/>
      <c r="AT264" s="111"/>
      <c r="AU264" s="108"/>
      <c r="AV264" s="108"/>
      <c r="AW264" s="108"/>
      <c r="AX264" s="108"/>
      <c r="AY264" s="108"/>
      <c r="AZ264" s="108"/>
      <c r="BA264" s="108"/>
      <c r="BB264" s="108"/>
      <c r="BC264" s="108"/>
      <c r="BD264" s="108"/>
      <c r="BE264" s="108"/>
      <c r="BF264" s="108"/>
      <c r="BG264" s="108"/>
      <c r="BH264" s="108"/>
      <c r="BI264" s="108"/>
      <c r="BJ264" s="108"/>
      <c r="BK264" s="108"/>
      <c r="BL264" s="108"/>
      <c r="BM264" s="108"/>
      <c r="BN264" s="108"/>
      <c r="BO264" s="108"/>
      <c r="BP264" s="108"/>
      <c r="BQ264" s="108"/>
      <c r="BR264" s="6" t="s">
        <v>663</v>
      </c>
      <c r="BS264" s="251" t="s">
        <v>664</v>
      </c>
    </row>
    <row r="265" spans="1:71" x14ac:dyDescent="0.2">
      <c r="A265" s="110" t="s">
        <v>346</v>
      </c>
      <c r="B265" s="110" t="s">
        <v>658</v>
      </c>
      <c r="C265" s="108"/>
      <c r="D265" s="108"/>
      <c r="E265" s="111" t="s">
        <v>756</v>
      </c>
      <c r="F265" s="245">
        <v>364</v>
      </c>
      <c r="G265" s="108"/>
      <c r="H265" s="108"/>
      <c r="I265" s="111" t="s">
        <v>17</v>
      </c>
      <c r="J265" s="111"/>
      <c r="K265" s="247">
        <f>_xlfn.XLOOKUP($F265,'Standard HT Database'!$B$5:$B$172,'Standard HT Database'!C$5:C$172)</f>
        <v>2</v>
      </c>
      <c r="L265" s="108"/>
      <c r="M265" s="108"/>
      <c r="N265" s="108"/>
      <c r="O265" s="247">
        <f>_xlfn.XLOOKUP($F265,'Standard HT Database'!$B$5:$B$172,'Standard HT Database'!D$5:D$172)</f>
        <v>3</v>
      </c>
      <c r="P265" s="247">
        <f>_xlfn.XLOOKUP($F265,'Standard HT Database'!$B$5:$B$172,'Standard HT Database'!E$5:E$172)</f>
        <v>6</v>
      </c>
      <c r="Q265" s="241">
        <f>_xlfn.XLOOKUP($F265,'Standard HT Database'!$B$5:$B$172,'Standard HT Database'!O$5:O$172)</f>
        <v>1184</v>
      </c>
      <c r="R265" s="178">
        <f>_xlfn.XLOOKUP($F265,'Standard HT Database'!$B$5:$B$172,'Standard HT Database'!N$5:N$172)</f>
        <v>109.99</v>
      </c>
      <c r="S265" s="243">
        <f>_xlfn.XLOOKUP($F265,'Standard HT Database'!$B$5:$B$172,'Standard HT Database'!M$5:M$172)</f>
        <v>1200.51</v>
      </c>
      <c r="T265" s="180">
        <f>_xlfn.XLOOKUP($F265,'Standard HT Database'!$B$5:$B$172,'Standard HT Database'!L$5:L$172)</f>
        <v>111.53</v>
      </c>
      <c r="U265" s="108"/>
      <c r="V265" s="108"/>
      <c r="W265" s="247">
        <v>1</v>
      </c>
      <c r="X265" s="247">
        <v>1</v>
      </c>
      <c r="Y265" s="108"/>
      <c r="Z265" s="108"/>
      <c r="AA265" s="108"/>
      <c r="AB265" s="108"/>
      <c r="AC265" s="108"/>
      <c r="AD265" s="108"/>
      <c r="AE265" s="108"/>
      <c r="AF265" s="108"/>
      <c r="AG265" s="108"/>
      <c r="AH265" s="108"/>
      <c r="AI265" s="108"/>
      <c r="AJ265" s="108"/>
      <c r="AK265" s="108"/>
      <c r="AL265" s="108"/>
      <c r="AM265" s="108"/>
      <c r="AN265" s="108"/>
      <c r="AO265" s="108"/>
      <c r="AP265" s="108"/>
      <c r="AQ265" s="111"/>
      <c r="AR265" s="108"/>
      <c r="AS265" s="108"/>
      <c r="AT265" s="111"/>
      <c r="AU265" s="108"/>
      <c r="AV265" s="108"/>
      <c r="AW265" s="108"/>
      <c r="AX265" s="108"/>
      <c r="AY265" s="108"/>
      <c r="AZ265" s="108"/>
      <c r="BA265" s="108"/>
      <c r="BB265" s="108"/>
      <c r="BC265" s="108"/>
      <c r="BD265" s="108"/>
      <c r="BE265" s="108"/>
      <c r="BF265" s="108"/>
      <c r="BG265" s="108"/>
      <c r="BH265" s="108"/>
      <c r="BI265" s="108"/>
      <c r="BJ265" s="108"/>
      <c r="BK265" s="108"/>
      <c r="BL265" s="108"/>
      <c r="BM265" s="108"/>
      <c r="BN265" s="108"/>
      <c r="BO265" s="108"/>
      <c r="BP265" s="108"/>
      <c r="BQ265" s="108"/>
      <c r="BR265" s="6" t="s">
        <v>663</v>
      </c>
      <c r="BS265" s="251" t="s">
        <v>664</v>
      </c>
    </row>
    <row r="266" spans="1:71" x14ac:dyDescent="0.2">
      <c r="A266" s="110" t="s">
        <v>347</v>
      </c>
      <c r="B266" s="110" t="s">
        <v>658</v>
      </c>
      <c r="C266" s="108"/>
      <c r="D266" s="108"/>
      <c r="E266" s="111" t="s">
        <v>756</v>
      </c>
      <c r="F266" s="245">
        <v>354</v>
      </c>
      <c r="G266" s="108"/>
      <c r="H266" s="108"/>
      <c r="I266" s="111" t="s">
        <v>17</v>
      </c>
      <c r="J266" s="111"/>
      <c r="K266" s="247">
        <f>_xlfn.XLOOKUP($F266,'Standard HT Database'!$B$5:$B$172,'Standard HT Database'!C$5:C$172)</f>
        <v>2</v>
      </c>
      <c r="L266" s="108"/>
      <c r="M266" s="108"/>
      <c r="N266" s="108"/>
      <c r="O266" s="247">
        <f>_xlfn.XLOOKUP($F266,'Standard HT Database'!$B$5:$B$172,'Standard HT Database'!D$5:D$172)</f>
        <v>3</v>
      </c>
      <c r="P266" s="247">
        <f>_xlfn.XLOOKUP($F266,'Standard HT Database'!$B$5:$B$172,'Standard HT Database'!E$5:E$172)</f>
        <v>5</v>
      </c>
      <c r="Q266" s="241">
        <f>_xlfn.XLOOKUP($F266,'Standard HT Database'!$B$5:$B$172,'Standard HT Database'!O$5:O$172)</f>
        <v>1172</v>
      </c>
      <c r="R266" s="178">
        <f>_xlfn.XLOOKUP($F266,'Standard HT Database'!$B$5:$B$172,'Standard HT Database'!N$5:N$172)</f>
        <v>108.87</v>
      </c>
      <c r="S266" s="243">
        <f>_xlfn.XLOOKUP($F266,'Standard HT Database'!$B$5:$B$172,'Standard HT Database'!M$5:M$172)</f>
        <v>1188.3900000000001</v>
      </c>
      <c r="T266" s="180">
        <f>_xlfn.XLOOKUP($F266,'Standard HT Database'!$B$5:$B$172,'Standard HT Database'!L$5:L$172)</f>
        <v>110.4</v>
      </c>
      <c r="U266" s="108"/>
      <c r="V266" s="108"/>
      <c r="W266" s="247">
        <v>0</v>
      </c>
      <c r="X266" s="247">
        <v>2</v>
      </c>
      <c r="Y266" s="108"/>
      <c r="Z266" s="108"/>
      <c r="AA266" s="108"/>
      <c r="AB266" s="108"/>
      <c r="AC266" s="108"/>
      <c r="AD266" s="108"/>
      <c r="AE266" s="108"/>
      <c r="AF266" s="108"/>
      <c r="AG266" s="108"/>
      <c r="AH266" s="108"/>
      <c r="AI266" s="108"/>
      <c r="AJ266" s="108"/>
      <c r="AK266" s="108"/>
      <c r="AL266" s="108"/>
      <c r="AM266" s="108"/>
      <c r="AN266" s="108"/>
      <c r="AO266" s="108"/>
      <c r="AP266" s="108"/>
      <c r="AQ266" s="111"/>
      <c r="AR266" s="108"/>
      <c r="AS266" s="108"/>
      <c r="AT266" s="111"/>
      <c r="AU266" s="108"/>
      <c r="AV266" s="108"/>
      <c r="AW266" s="108"/>
      <c r="AX266" s="108"/>
      <c r="AY266" s="108"/>
      <c r="AZ266" s="108"/>
      <c r="BA266" s="108"/>
      <c r="BB266" s="108"/>
      <c r="BC266" s="108"/>
      <c r="BD266" s="108"/>
      <c r="BE266" s="108"/>
      <c r="BF266" s="108"/>
      <c r="BG266" s="108"/>
      <c r="BH266" s="108"/>
      <c r="BI266" s="108"/>
      <c r="BJ266" s="108"/>
      <c r="BK266" s="108"/>
      <c r="BL266" s="108"/>
      <c r="BM266" s="108"/>
      <c r="BN266" s="108"/>
      <c r="BO266" s="108"/>
      <c r="BP266" s="108"/>
      <c r="BQ266" s="108"/>
      <c r="BR266" s="6" t="s">
        <v>663</v>
      </c>
      <c r="BS266" s="251" t="s">
        <v>664</v>
      </c>
    </row>
    <row r="267" spans="1:71" x14ac:dyDescent="0.2">
      <c r="A267" s="110" t="s">
        <v>348</v>
      </c>
      <c r="B267" s="110" t="s">
        <v>658</v>
      </c>
      <c r="C267" s="108"/>
      <c r="D267" s="108"/>
      <c r="E267" s="111" t="s">
        <v>756</v>
      </c>
      <c r="F267" s="245">
        <v>581</v>
      </c>
      <c r="G267" s="108"/>
      <c r="H267" s="108"/>
      <c r="I267" s="111" t="s">
        <v>17</v>
      </c>
      <c r="J267" s="111"/>
      <c r="K267" s="247">
        <f>_xlfn.XLOOKUP($F267,'Standard HT Database'!$B$5:$B$172,'Standard HT Database'!C$5:C$172)</f>
        <v>2</v>
      </c>
      <c r="L267" s="108"/>
      <c r="M267" s="108"/>
      <c r="N267" s="108"/>
      <c r="O267" s="247">
        <f>_xlfn.XLOOKUP($F267,'Standard HT Database'!$B$5:$B$172,'Standard HT Database'!D$5:D$172)</f>
        <v>5</v>
      </c>
      <c r="P267" s="247">
        <f>_xlfn.XLOOKUP($F267,'Standard HT Database'!$B$5:$B$172,'Standard HT Database'!E$5:E$172)</f>
        <v>8</v>
      </c>
      <c r="Q267" s="241">
        <f>_xlfn.XLOOKUP($F267,'Standard HT Database'!$B$5:$B$172,'Standard HT Database'!O$5:O$172)</f>
        <v>1774</v>
      </c>
      <c r="R267" s="178">
        <f>_xlfn.XLOOKUP($F267,'Standard HT Database'!$B$5:$B$172,'Standard HT Database'!N$5:N$172)</f>
        <v>164.77</v>
      </c>
      <c r="S267" s="243">
        <f>_xlfn.XLOOKUP($F267,'Standard HT Database'!$B$5:$B$172,'Standard HT Database'!M$5:M$172)</f>
        <v>1793.71</v>
      </c>
      <c r="T267" s="180">
        <f>_xlfn.XLOOKUP($F267,'Standard HT Database'!$B$5:$B$172,'Standard HT Database'!L$5:L$172)</f>
        <v>166.64</v>
      </c>
      <c r="U267" s="108"/>
      <c r="V267" s="108"/>
      <c r="W267" s="247">
        <v>1</v>
      </c>
      <c r="X267" s="247">
        <v>2</v>
      </c>
      <c r="Y267" s="108"/>
      <c r="Z267" s="108"/>
      <c r="AA267" s="108"/>
      <c r="AB267" s="108"/>
      <c r="AC267" s="108"/>
      <c r="AD267" s="108"/>
      <c r="AE267" s="108"/>
      <c r="AF267" s="108"/>
      <c r="AG267" s="108"/>
      <c r="AH267" s="108"/>
      <c r="AI267" s="108"/>
      <c r="AJ267" s="108"/>
      <c r="AK267" s="108"/>
      <c r="AL267" s="108"/>
      <c r="AM267" s="108"/>
      <c r="AN267" s="108"/>
      <c r="AO267" s="108"/>
      <c r="AP267" s="108"/>
      <c r="AQ267" s="111"/>
      <c r="AR267" s="108"/>
      <c r="AS267" s="108"/>
      <c r="AT267" s="111"/>
      <c r="AU267" s="108"/>
      <c r="AV267" s="108"/>
      <c r="AW267" s="108"/>
      <c r="AX267" s="108"/>
      <c r="AY267" s="108"/>
      <c r="AZ267" s="108"/>
      <c r="BA267" s="108"/>
      <c r="BB267" s="108"/>
      <c r="BC267" s="108"/>
      <c r="BD267" s="108"/>
      <c r="BE267" s="108"/>
      <c r="BF267" s="108"/>
      <c r="BG267" s="108"/>
      <c r="BH267" s="108"/>
      <c r="BI267" s="108"/>
      <c r="BJ267" s="108"/>
      <c r="BK267" s="108"/>
      <c r="BL267" s="108"/>
      <c r="BM267" s="108"/>
      <c r="BN267" s="108"/>
      <c r="BO267" s="108"/>
      <c r="BP267" s="108"/>
      <c r="BQ267" s="108"/>
      <c r="BR267" s="6" t="s">
        <v>663</v>
      </c>
      <c r="BS267" s="251" t="s">
        <v>664</v>
      </c>
    </row>
    <row r="268" spans="1:71" x14ac:dyDescent="0.2">
      <c r="A268" s="110" t="s">
        <v>349</v>
      </c>
      <c r="B268" s="110" t="s">
        <v>658</v>
      </c>
      <c r="C268" s="108"/>
      <c r="D268" s="108"/>
      <c r="E268" s="111" t="s">
        <v>756</v>
      </c>
      <c r="F268" s="245">
        <v>467</v>
      </c>
      <c r="G268" s="108"/>
      <c r="H268" s="108"/>
      <c r="I268" s="111" t="s">
        <v>17</v>
      </c>
      <c r="J268" s="111"/>
      <c r="K268" s="247">
        <f>_xlfn.XLOOKUP($F268,'Standard HT Database'!$B$5:$B$172,'Standard HT Database'!C$5:C$172)</f>
        <v>2</v>
      </c>
      <c r="L268" s="108"/>
      <c r="M268" s="108"/>
      <c r="N268" s="108"/>
      <c r="O268" s="247">
        <f>_xlfn.XLOOKUP($F268,'Standard HT Database'!$B$5:$B$172,'Standard HT Database'!D$5:D$172)</f>
        <v>4</v>
      </c>
      <c r="P268" s="247">
        <f>_xlfn.XLOOKUP($F268,'Standard HT Database'!$B$5:$B$172,'Standard HT Database'!E$5:E$172)</f>
        <v>6</v>
      </c>
      <c r="Q268" s="241">
        <f>_xlfn.XLOOKUP($F268,'Standard HT Database'!$B$5:$B$172,'Standard HT Database'!O$5:O$172)</f>
        <v>1481</v>
      </c>
      <c r="R268" s="178">
        <f>_xlfn.XLOOKUP($F268,'Standard HT Database'!$B$5:$B$172,'Standard HT Database'!N$5:N$172)</f>
        <v>137.61000000000001</v>
      </c>
      <c r="S268" s="243">
        <f>_xlfn.XLOOKUP($F268,'Standard HT Database'!$B$5:$B$172,'Standard HT Database'!M$5:M$172)</f>
        <v>1500.38</v>
      </c>
      <c r="T268" s="180">
        <f>_xlfn.XLOOKUP($F268,'Standard HT Database'!$B$5:$B$172,'Standard HT Database'!L$5:L$172)</f>
        <v>139.38999999999999</v>
      </c>
      <c r="U268" s="108"/>
      <c r="V268" s="108"/>
      <c r="W268" s="247">
        <v>1</v>
      </c>
      <c r="X268" s="247">
        <v>2</v>
      </c>
      <c r="Y268" s="108"/>
      <c r="Z268" s="108"/>
      <c r="AA268" s="108"/>
      <c r="AB268" s="108"/>
      <c r="AC268" s="108"/>
      <c r="AD268" s="108"/>
      <c r="AE268" s="108"/>
      <c r="AF268" s="108"/>
      <c r="AG268" s="108"/>
      <c r="AH268" s="108"/>
      <c r="AI268" s="108"/>
      <c r="AJ268" s="108"/>
      <c r="AK268" s="108"/>
      <c r="AL268" s="108"/>
      <c r="AM268" s="108"/>
      <c r="AN268" s="108"/>
      <c r="AO268" s="108"/>
      <c r="AP268" s="108"/>
      <c r="AQ268" s="111"/>
      <c r="AR268" s="108"/>
      <c r="AS268" s="108"/>
      <c r="AT268" s="111"/>
      <c r="AU268" s="108"/>
      <c r="AV268" s="108"/>
      <c r="AW268" s="108"/>
      <c r="AX268" s="108"/>
      <c r="AY268" s="108"/>
      <c r="AZ268" s="108"/>
      <c r="BA268" s="108"/>
      <c r="BB268" s="108"/>
      <c r="BC268" s="108"/>
      <c r="BD268" s="108"/>
      <c r="BE268" s="108"/>
      <c r="BF268" s="108"/>
      <c r="BG268" s="108"/>
      <c r="BH268" s="108"/>
      <c r="BI268" s="108"/>
      <c r="BJ268" s="108"/>
      <c r="BK268" s="108"/>
      <c r="BL268" s="108"/>
      <c r="BM268" s="108"/>
      <c r="BN268" s="108"/>
      <c r="BO268" s="108"/>
      <c r="BP268" s="108"/>
      <c r="BQ268" s="108"/>
      <c r="BR268" s="6" t="s">
        <v>663</v>
      </c>
      <c r="BS268" s="251" t="s">
        <v>664</v>
      </c>
    </row>
    <row r="269" spans="1:71" x14ac:dyDescent="0.2">
      <c r="A269" s="110" t="s">
        <v>350</v>
      </c>
      <c r="B269" s="110" t="s">
        <v>658</v>
      </c>
      <c r="C269" s="108"/>
      <c r="D269" s="108"/>
      <c r="E269" s="111" t="s">
        <v>756</v>
      </c>
      <c r="F269" s="245">
        <v>461</v>
      </c>
      <c r="G269" s="108"/>
      <c r="H269" s="108"/>
      <c r="I269" s="111" t="s">
        <v>17</v>
      </c>
      <c r="J269" s="111"/>
      <c r="K269" s="247">
        <f>_xlfn.XLOOKUP($F269,'Standard HT Database'!$B$5:$B$172,'Standard HT Database'!C$5:C$172)</f>
        <v>2</v>
      </c>
      <c r="L269" s="108"/>
      <c r="M269" s="108"/>
      <c r="N269" s="108"/>
      <c r="O269" s="247">
        <f>_xlfn.XLOOKUP($F269,'Standard HT Database'!$B$5:$B$172,'Standard HT Database'!D$5:D$172)</f>
        <v>4</v>
      </c>
      <c r="P269" s="247">
        <f>_xlfn.XLOOKUP($F269,'Standard HT Database'!$B$5:$B$172,'Standard HT Database'!E$5:E$172)</f>
        <v>6</v>
      </c>
      <c r="Q269" s="241">
        <f>_xlfn.XLOOKUP($F269,'Standard HT Database'!$B$5:$B$172,'Standard HT Database'!O$5:O$172)</f>
        <v>1297</v>
      </c>
      <c r="R269" s="178">
        <f>_xlfn.XLOOKUP($F269,'Standard HT Database'!$B$5:$B$172,'Standard HT Database'!N$5:N$172)</f>
        <v>120.46</v>
      </c>
      <c r="S269" s="243">
        <f>_xlfn.XLOOKUP($F269,'Standard HT Database'!$B$5:$B$172,'Standard HT Database'!M$5:M$172)</f>
        <v>1313.98</v>
      </c>
      <c r="T269" s="180">
        <f>_xlfn.XLOOKUP($F269,'Standard HT Database'!$B$5:$B$172,'Standard HT Database'!L$5:L$172)</f>
        <v>122.07</v>
      </c>
      <c r="U269" s="108"/>
      <c r="V269" s="108"/>
      <c r="W269" s="247">
        <v>1</v>
      </c>
      <c r="X269" s="247">
        <v>2</v>
      </c>
      <c r="Y269" s="108"/>
      <c r="Z269" s="108"/>
      <c r="AA269" s="108"/>
      <c r="AB269" s="108"/>
      <c r="AC269" s="108"/>
      <c r="AD269" s="108"/>
      <c r="AE269" s="108"/>
      <c r="AF269" s="108"/>
      <c r="AG269" s="108"/>
      <c r="AH269" s="108"/>
      <c r="AI269" s="108"/>
      <c r="AJ269" s="108"/>
      <c r="AK269" s="108"/>
      <c r="AL269" s="108"/>
      <c r="AM269" s="108"/>
      <c r="AN269" s="108"/>
      <c r="AO269" s="108"/>
      <c r="AP269" s="108"/>
      <c r="AQ269" s="111"/>
      <c r="AR269" s="108"/>
      <c r="AS269" s="108"/>
      <c r="AT269" s="111"/>
      <c r="AU269" s="108"/>
      <c r="AV269" s="108"/>
      <c r="AW269" s="108"/>
      <c r="AX269" s="108"/>
      <c r="AY269" s="108"/>
      <c r="AZ269" s="108"/>
      <c r="BA269" s="108"/>
      <c r="BB269" s="108"/>
      <c r="BC269" s="108"/>
      <c r="BD269" s="108"/>
      <c r="BE269" s="108"/>
      <c r="BF269" s="108"/>
      <c r="BG269" s="108"/>
      <c r="BH269" s="108"/>
      <c r="BI269" s="108"/>
      <c r="BJ269" s="108"/>
      <c r="BK269" s="108"/>
      <c r="BL269" s="108"/>
      <c r="BM269" s="108"/>
      <c r="BN269" s="108"/>
      <c r="BO269" s="108"/>
      <c r="BP269" s="108"/>
      <c r="BQ269" s="108"/>
      <c r="BR269" s="6" t="s">
        <v>663</v>
      </c>
      <c r="BS269" s="251" t="s">
        <v>664</v>
      </c>
    </row>
    <row r="270" spans="1:71" x14ac:dyDescent="0.2">
      <c r="A270" s="110" t="s">
        <v>351</v>
      </c>
      <c r="B270" s="110" t="s">
        <v>658</v>
      </c>
      <c r="C270" s="108"/>
      <c r="D270" s="108"/>
      <c r="E270" s="111" t="s">
        <v>756</v>
      </c>
      <c r="F270" s="245">
        <v>466</v>
      </c>
      <c r="G270" s="108"/>
      <c r="H270" s="108"/>
      <c r="I270" s="111" t="s">
        <v>17</v>
      </c>
      <c r="J270" s="111"/>
      <c r="K270" s="247">
        <f>_xlfn.XLOOKUP($F270,'Standard HT Database'!$B$5:$B$172,'Standard HT Database'!C$5:C$172)</f>
        <v>2</v>
      </c>
      <c r="L270" s="108"/>
      <c r="M270" s="108"/>
      <c r="N270" s="108"/>
      <c r="O270" s="247">
        <f>_xlfn.XLOOKUP($F270,'Standard HT Database'!$B$5:$B$172,'Standard HT Database'!D$5:D$172)</f>
        <v>4</v>
      </c>
      <c r="P270" s="247">
        <f>_xlfn.XLOOKUP($F270,'Standard HT Database'!$B$5:$B$172,'Standard HT Database'!E$5:E$172)</f>
        <v>6</v>
      </c>
      <c r="Q270" s="241">
        <f>_xlfn.XLOOKUP($F270,'Standard HT Database'!$B$5:$B$172,'Standard HT Database'!O$5:O$172)</f>
        <v>1397</v>
      </c>
      <c r="R270" s="178">
        <f>_xlfn.XLOOKUP($F270,'Standard HT Database'!$B$5:$B$172,'Standard HT Database'!N$5:N$172)</f>
        <v>129.81</v>
      </c>
      <c r="S270" s="243">
        <f>_xlfn.XLOOKUP($F270,'Standard HT Database'!$B$5:$B$172,'Standard HT Database'!M$5:M$172)</f>
        <v>1435.18</v>
      </c>
      <c r="T270" s="180">
        <f>_xlfn.XLOOKUP($F270,'Standard HT Database'!$B$5:$B$172,'Standard HT Database'!L$5:L$172)</f>
        <v>133.33000000000001</v>
      </c>
      <c r="U270" s="108"/>
      <c r="V270" s="108"/>
      <c r="W270" s="247">
        <v>1</v>
      </c>
      <c r="X270" s="247">
        <v>2</v>
      </c>
      <c r="Y270" s="108"/>
      <c r="Z270" s="108"/>
      <c r="AA270" s="108"/>
      <c r="AB270" s="108"/>
      <c r="AC270" s="108"/>
      <c r="AD270" s="108"/>
      <c r="AE270" s="108"/>
      <c r="AF270" s="108"/>
      <c r="AG270" s="108"/>
      <c r="AH270" s="108"/>
      <c r="AI270" s="108"/>
      <c r="AJ270" s="108"/>
      <c r="AK270" s="108"/>
      <c r="AL270" s="108"/>
      <c r="AM270" s="108"/>
      <c r="AN270" s="108"/>
      <c r="AO270" s="108"/>
      <c r="AP270" s="108"/>
      <c r="AQ270" s="111"/>
      <c r="AR270" s="108"/>
      <c r="AS270" s="108"/>
      <c r="AT270" s="111"/>
      <c r="AU270" s="108"/>
      <c r="AV270" s="108"/>
      <c r="AW270" s="108"/>
      <c r="AX270" s="108"/>
      <c r="AY270" s="108"/>
      <c r="AZ270" s="108"/>
      <c r="BA270" s="108"/>
      <c r="BB270" s="108"/>
      <c r="BC270" s="108"/>
      <c r="BD270" s="108"/>
      <c r="BE270" s="108"/>
      <c r="BF270" s="108"/>
      <c r="BG270" s="108"/>
      <c r="BH270" s="108"/>
      <c r="BI270" s="108"/>
      <c r="BJ270" s="108"/>
      <c r="BK270" s="108"/>
      <c r="BL270" s="108"/>
      <c r="BM270" s="108"/>
      <c r="BN270" s="108"/>
      <c r="BO270" s="108"/>
      <c r="BP270" s="108"/>
      <c r="BQ270" s="108"/>
      <c r="BR270" s="6" t="s">
        <v>663</v>
      </c>
      <c r="BS270" s="251" t="s">
        <v>664</v>
      </c>
    </row>
    <row r="271" spans="1:71" x14ac:dyDescent="0.2">
      <c r="A271" s="110" t="s">
        <v>352</v>
      </c>
      <c r="B271" s="110" t="s">
        <v>658</v>
      </c>
      <c r="C271" s="108"/>
      <c r="D271" s="108"/>
      <c r="E271" s="111" t="s">
        <v>756</v>
      </c>
      <c r="F271" s="245">
        <v>461</v>
      </c>
      <c r="G271" s="108"/>
      <c r="H271" s="108"/>
      <c r="I271" s="111" t="s">
        <v>17</v>
      </c>
      <c r="J271" s="111"/>
      <c r="K271" s="247">
        <f>_xlfn.XLOOKUP($F271,'Standard HT Database'!$B$5:$B$172,'Standard HT Database'!C$5:C$172)</f>
        <v>2</v>
      </c>
      <c r="L271" s="108"/>
      <c r="M271" s="108"/>
      <c r="N271" s="108"/>
      <c r="O271" s="247">
        <f>_xlfn.XLOOKUP($F271,'Standard HT Database'!$B$5:$B$172,'Standard HT Database'!D$5:D$172)</f>
        <v>4</v>
      </c>
      <c r="P271" s="247">
        <f>_xlfn.XLOOKUP($F271,'Standard HT Database'!$B$5:$B$172,'Standard HT Database'!E$5:E$172)</f>
        <v>6</v>
      </c>
      <c r="Q271" s="241">
        <f>_xlfn.XLOOKUP($F271,'Standard HT Database'!$B$5:$B$172,'Standard HT Database'!O$5:O$172)</f>
        <v>1297</v>
      </c>
      <c r="R271" s="178">
        <f>_xlfn.XLOOKUP($F271,'Standard HT Database'!$B$5:$B$172,'Standard HT Database'!N$5:N$172)</f>
        <v>120.46</v>
      </c>
      <c r="S271" s="243">
        <f>_xlfn.XLOOKUP($F271,'Standard HT Database'!$B$5:$B$172,'Standard HT Database'!M$5:M$172)</f>
        <v>1313.98</v>
      </c>
      <c r="T271" s="180">
        <f>_xlfn.XLOOKUP($F271,'Standard HT Database'!$B$5:$B$172,'Standard HT Database'!L$5:L$172)</f>
        <v>122.07</v>
      </c>
      <c r="U271" s="108"/>
      <c r="V271" s="108"/>
      <c r="W271" s="247">
        <v>1</v>
      </c>
      <c r="X271" s="247">
        <v>2</v>
      </c>
      <c r="Y271" s="108"/>
      <c r="Z271" s="108"/>
      <c r="AA271" s="108"/>
      <c r="AB271" s="108"/>
      <c r="AC271" s="108"/>
      <c r="AD271" s="108"/>
      <c r="AE271" s="108"/>
      <c r="AF271" s="108"/>
      <c r="AG271" s="108"/>
      <c r="AH271" s="108"/>
      <c r="AI271" s="108"/>
      <c r="AJ271" s="108"/>
      <c r="AK271" s="108"/>
      <c r="AL271" s="108"/>
      <c r="AM271" s="108"/>
      <c r="AN271" s="108"/>
      <c r="AO271" s="108"/>
      <c r="AP271" s="108"/>
      <c r="AQ271" s="111"/>
      <c r="AR271" s="108"/>
      <c r="AS271" s="108"/>
      <c r="AT271" s="111"/>
      <c r="AU271" s="108"/>
      <c r="AV271" s="108"/>
      <c r="AW271" s="108"/>
      <c r="AX271" s="108"/>
      <c r="AY271" s="108"/>
      <c r="AZ271" s="108"/>
      <c r="BA271" s="108"/>
      <c r="BB271" s="108"/>
      <c r="BC271" s="108"/>
      <c r="BD271" s="108"/>
      <c r="BE271" s="108"/>
      <c r="BF271" s="108"/>
      <c r="BG271" s="108"/>
      <c r="BH271" s="108"/>
      <c r="BI271" s="108"/>
      <c r="BJ271" s="108"/>
      <c r="BK271" s="108"/>
      <c r="BL271" s="108"/>
      <c r="BM271" s="108"/>
      <c r="BN271" s="108"/>
      <c r="BO271" s="108"/>
      <c r="BP271" s="108"/>
      <c r="BQ271" s="108"/>
      <c r="BR271" s="6" t="s">
        <v>663</v>
      </c>
      <c r="BS271" s="251" t="s">
        <v>664</v>
      </c>
    </row>
    <row r="272" spans="1:71" x14ac:dyDescent="0.2">
      <c r="A272" s="110" t="s">
        <v>353</v>
      </c>
      <c r="B272" s="110" t="s">
        <v>658</v>
      </c>
      <c r="C272" s="108"/>
      <c r="D272" s="108"/>
      <c r="E272" s="111" t="s">
        <v>756</v>
      </c>
      <c r="F272" s="245">
        <v>461</v>
      </c>
      <c r="G272" s="108"/>
      <c r="H272" s="108"/>
      <c r="I272" s="111" t="s">
        <v>17</v>
      </c>
      <c r="J272" s="111"/>
      <c r="K272" s="247">
        <f>_xlfn.XLOOKUP($F272,'Standard HT Database'!$B$5:$B$172,'Standard HT Database'!C$5:C$172)</f>
        <v>2</v>
      </c>
      <c r="L272" s="108"/>
      <c r="M272" s="108"/>
      <c r="N272" s="108"/>
      <c r="O272" s="247">
        <f>_xlfn.XLOOKUP($F272,'Standard HT Database'!$B$5:$B$172,'Standard HT Database'!D$5:D$172)</f>
        <v>4</v>
      </c>
      <c r="P272" s="247">
        <f>_xlfn.XLOOKUP($F272,'Standard HT Database'!$B$5:$B$172,'Standard HT Database'!E$5:E$172)</f>
        <v>6</v>
      </c>
      <c r="Q272" s="241">
        <f>_xlfn.XLOOKUP($F272,'Standard HT Database'!$B$5:$B$172,'Standard HT Database'!O$5:O$172)</f>
        <v>1297</v>
      </c>
      <c r="R272" s="178">
        <f>_xlfn.XLOOKUP($F272,'Standard HT Database'!$B$5:$B$172,'Standard HT Database'!N$5:N$172)</f>
        <v>120.46</v>
      </c>
      <c r="S272" s="243">
        <f>_xlfn.XLOOKUP($F272,'Standard HT Database'!$B$5:$B$172,'Standard HT Database'!M$5:M$172)</f>
        <v>1313.98</v>
      </c>
      <c r="T272" s="180">
        <f>_xlfn.XLOOKUP($F272,'Standard HT Database'!$B$5:$B$172,'Standard HT Database'!L$5:L$172)</f>
        <v>122.07</v>
      </c>
      <c r="U272" s="108"/>
      <c r="V272" s="108"/>
      <c r="W272" s="247">
        <v>1</v>
      </c>
      <c r="X272" s="247">
        <v>2</v>
      </c>
      <c r="Y272" s="108"/>
      <c r="Z272" s="108"/>
      <c r="AA272" s="108"/>
      <c r="AB272" s="108"/>
      <c r="AC272" s="108"/>
      <c r="AD272" s="108"/>
      <c r="AE272" s="108"/>
      <c r="AF272" s="108"/>
      <c r="AG272" s="108"/>
      <c r="AH272" s="108"/>
      <c r="AI272" s="108"/>
      <c r="AJ272" s="108"/>
      <c r="AK272" s="108"/>
      <c r="AL272" s="108"/>
      <c r="AM272" s="108"/>
      <c r="AN272" s="108"/>
      <c r="AO272" s="108"/>
      <c r="AP272" s="108"/>
      <c r="AQ272" s="111"/>
      <c r="AR272" s="108"/>
      <c r="AS272" s="108"/>
      <c r="AT272" s="111"/>
      <c r="AU272" s="108"/>
      <c r="AV272" s="108"/>
      <c r="AW272" s="108"/>
      <c r="AX272" s="108"/>
      <c r="AY272" s="108"/>
      <c r="AZ272" s="108"/>
      <c r="BA272" s="108"/>
      <c r="BB272" s="108"/>
      <c r="BC272" s="108"/>
      <c r="BD272" s="108"/>
      <c r="BE272" s="108"/>
      <c r="BF272" s="108"/>
      <c r="BG272" s="108"/>
      <c r="BH272" s="108"/>
      <c r="BI272" s="108"/>
      <c r="BJ272" s="108"/>
      <c r="BK272" s="108"/>
      <c r="BL272" s="108"/>
      <c r="BM272" s="108"/>
      <c r="BN272" s="108"/>
      <c r="BO272" s="108"/>
      <c r="BP272" s="108"/>
      <c r="BQ272" s="108"/>
      <c r="BR272" s="6" t="s">
        <v>663</v>
      </c>
      <c r="BS272" s="251" t="s">
        <v>664</v>
      </c>
    </row>
    <row r="273" spans="1:71" x14ac:dyDescent="0.2">
      <c r="A273" s="110" t="s">
        <v>354</v>
      </c>
      <c r="B273" s="110" t="s">
        <v>658</v>
      </c>
      <c r="C273" s="108"/>
      <c r="D273" s="108"/>
      <c r="E273" s="111" t="s">
        <v>756</v>
      </c>
      <c r="F273" s="245">
        <v>591</v>
      </c>
      <c r="G273" s="108"/>
      <c r="H273" s="108"/>
      <c r="I273" s="111" t="s">
        <v>17</v>
      </c>
      <c r="J273" s="111"/>
      <c r="K273" s="247">
        <f>_xlfn.XLOOKUP($F273,'Standard HT Database'!$B$5:$B$172,'Standard HT Database'!C$5:C$172)</f>
        <v>2.5</v>
      </c>
      <c r="L273" s="108"/>
      <c r="M273" s="108"/>
      <c r="N273" s="108"/>
      <c r="O273" s="247">
        <f>_xlfn.XLOOKUP($F273,'Standard HT Database'!$B$5:$B$172,'Standard HT Database'!D$5:D$172)</f>
        <v>5</v>
      </c>
      <c r="P273" s="247">
        <f>_xlfn.XLOOKUP($F273,'Standard HT Database'!$B$5:$B$172,'Standard HT Database'!E$5:E$172)</f>
        <v>9</v>
      </c>
      <c r="Q273" s="241">
        <f>_xlfn.XLOOKUP($F273,'Standard HT Database'!$B$5:$B$172,'Standard HT Database'!O$5:O$172)</f>
        <v>1928</v>
      </c>
      <c r="R273" s="178">
        <f>_xlfn.XLOOKUP($F273,'Standard HT Database'!$B$5:$B$172,'Standard HT Database'!N$5:N$172)</f>
        <v>179.15</v>
      </c>
      <c r="S273" s="243">
        <f>_xlfn.XLOOKUP($F273,'Standard HT Database'!$B$5:$B$172,'Standard HT Database'!M$5:M$172)</f>
        <v>2008.05</v>
      </c>
      <c r="T273" s="180">
        <f>_xlfn.XLOOKUP($F273,'Standard HT Database'!$B$5:$B$172,'Standard HT Database'!L$5:L$172)</f>
        <v>186.55</v>
      </c>
      <c r="U273" s="108"/>
      <c r="V273" s="108"/>
      <c r="W273" s="247">
        <v>1</v>
      </c>
      <c r="X273" s="247">
        <v>2</v>
      </c>
      <c r="Y273" s="108"/>
      <c r="Z273" s="108"/>
      <c r="AA273" s="108"/>
      <c r="AB273" s="108"/>
      <c r="AC273" s="108"/>
      <c r="AD273" s="108"/>
      <c r="AE273" s="108"/>
      <c r="AF273" s="108"/>
      <c r="AG273" s="108"/>
      <c r="AH273" s="108"/>
      <c r="AI273" s="108"/>
      <c r="AJ273" s="108"/>
      <c r="AK273" s="108"/>
      <c r="AL273" s="108"/>
      <c r="AM273" s="108"/>
      <c r="AN273" s="108"/>
      <c r="AO273" s="108"/>
      <c r="AP273" s="108"/>
      <c r="AQ273" s="111"/>
      <c r="AR273" s="108"/>
      <c r="AS273" s="108"/>
      <c r="AT273" s="111"/>
      <c r="AU273" s="108"/>
      <c r="AV273" s="108"/>
      <c r="AW273" s="108"/>
      <c r="AX273" s="108"/>
      <c r="AY273" s="108"/>
      <c r="AZ273" s="108"/>
      <c r="BA273" s="108"/>
      <c r="BB273" s="108"/>
      <c r="BC273" s="108"/>
      <c r="BD273" s="108"/>
      <c r="BE273" s="108"/>
      <c r="BF273" s="108"/>
      <c r="BG273" s="108"/>
      <c r="BH273" s="108"/>
      <c r="BI273" s="108"/>
      <c r="BJ273" s="108"/>
      <c r="BK273" s="108"/>
      <c r="BL273" s="108"/>
      <c r="BM273" s="108"/>
      <c r="BN273" s="108"/>
      <c r="BO273" s="108"/>
      <c r="BP273" s="108"/>
      <c r="BQ273" s="108"/>
      <c r="BR273" s="6" t="s">
        <v>663</v>
      </c>
      <c r="BS273" s="251" t="s">
        <v>664</v>
      </c>
    </row>
    <row r="274" spans="1:71" x14ac:dyDescent="0.2">
      <c r="A274" s="110" t="s">
        <v>355</v>
      </c>
      <c r="B274" s="110" t="s">
        <v>658</v>
      </c>
      <c r="C274" s="108"/>
      <c r="D274" s="108"/>
      <c r="E274" s="111" t="s">
        <v>756</v>
      </c>
      <c r="F274" s="245">
        <v>581</v>
      </c>
      <c r="G274" s="108"/>
      <c r="H274" s="108"/>
      <c r="I274" s="111" t="s">
        <v>17</v>
      </c>
      <c r="J274" s="111"/>
      <c r="K274" s="247">
        <f>_xlfn.XLOOKUP($F274,'Standard HT Database'!$B$5:$B$172,'Standard HT Database'!C$5:C$172)</f>
        <v>2</v>
      </c>
      <c r="L274" s="108"/>
      <c r="M274" s="108"/>
      <c r="N274" s="108"/>
      <c r="O274" s="247">
        <f>_xlfn.XLOOKUP($F274,'Standard HT Database'!$B$5:$B$172,'Standard HT Database'!D$5:D$172)</f>
        <v>5</v>
      </c>
      <c r="P274" s="247">
        <f>_xlfn.XLOOKUP($F274,'Standard HT Database'!$B$5:$B$172,'Standard HT Database'!E$5:E$172)</f>
        <v>8</v>
      </c>
      <c r="Q274" s="241">
        <f>_xlfn.XLOOKUP($F274,'Standard HT Database'!$B$5:$B$172,'Standard HT Database'!O$5:O$172)</f>
        <v>1774</v>
      </c>
      <c r="R274" s="178">
        <f>_xlfn.XLOOKUP($F274,'Standard HT Database'!$B$5:$B$172,'Standard HT Database'!N$5:N$172)</f>
        <v>164.77</v>
      </c>
      <c r="S274" s="243">
        <f>_xlfn.XLOOKUP($F274,'Standard HT Database'!$B$5:$B$172,'Standard HT Database'!M$5:M$172)</f>
        <v>1793.71</v>
      </c>
      <c r="T274" s="180">
        <f>_xlfn.XLOOKUP($F274,'Standard HT Database'!$B$5:$B$172,'Standard HT Database'!L$5:L$172)</f>
        <v>166.64</v>
      </c>
      <c r="U274" s="108"/>
      <c r="V274" s="108"/>
      <c r="W274" s="247">
        <v>1</v>
      </c>
      <c r="X274" s="247">
        <v>2</v>
      </c>
      <c r="Y274" s="108"/>
      <c r="Z274" s="108"/>
      <c r="AA274" s="108"/>
      <c r="AB274" s="108"/>
      <c r="AC274" s="108"/>
      <c r="AD274" s="108"/>
      <c r="AE274" s="108"/>
      <c r="AF274" s="108"/>
      <c r="AG274" s="108"/>
      <c r="AH274" s="108"/>
      <c r="AI274" s="108"/>
      <c r="AJ274" s="108"/>
      <c r="AK274" s="108"/>
      <c r="AL274" s="108"/>
      <c r="AM274" s="108"/>
      <c r="AN274" s="108"/>
      <c r="AO274" s="108"/>
      <c r="AP274" s="108"/>
      <c r="AQ274" s="111"/>
      <c r="AR274" s="108"/>
      <c r="AS274" s="108"/>
      <c r="AT274" s="111"/>
      <c r="AU274" s="108"/>
      <c r="AV274" s="108"/>
      <c r="AW274" s="108"/>
      <c r="AX274" s="108"/>
      <c r="AY274" s="108"/>
      <c r="AZ274" s="108"/>
      <c r="BA274" s="108"/>
      <c r="BB274" s="108"/>
      <c r="BC274" s="108"/>
      <c r="BD274" s="108"/>
      <c r="BE274" s="108"/>
      <c r="BF274" s="108"/>
      <c r="BG274" s="108"/>
      <c r="BH274" s="108"/>
      <c r="BI274" s="108"/>
      <c r="BJ274" s="108"/>
      <c r="BK274" s="108"/>
      <c r="BL274" s="108"/>
      <c r="BM274" s="108"/>
      <c r="BN274" s="108"/>
      <c r="BO274" s="108"/>
      <c r="BP274" s="108"/>
      <c r="BQ274" s="108"/>
      <c r="BR274" s="6" t="s">
        <v>663</v>
      </c>
      <c r="BS274" s="251" t="s">
        <v>664</v>
      </c>
    </row>
    <row r="275" spans="1:71" x14ac:dyDescent="0.2">
      <c r="A275" s="110" t="s">
        <v>356</v>
      </c>
      <c r="B275" s="110" t="s">
        <v>658</v>
      </c>
      <c r="C275" s="108"/>
      <c r="D275" s="108"/>
      <c r="E275" s="111" t="s">
        <v>756</v>
      </c>
      <c r="F275" s="245">
        <v>581</v>
      </c>
      <c r="G275" s="108"/>
      <c r="H275" s="108"/>
      <c r="I275" s="111" t="s">
        <v>17</v>
      </c>
      <c r="J275" s="111"/>
      <c r="K275" s="247">
        <f>_xlfn.XLOOKUP($F275,'Standard HT Database'!$B$5:$B$172,'Standard HT Database'!C$5:C$172)</f>
        <v>2</v>
      </c>
      <c r="L275" s="108"/>
      <c r="M275" s="108"/>
      <c r="N275" s="108"/>
      <c r="O275" s="247">
        <f>_xlfn.XLOOKUP($F275,'Standard HT Database'!$B$5:$B$172,'Standard HT Database'!D$5:D$172)</f>
        <v>5</v>
      </c>
      <c r="P275" s="247">
        <f>_xlfn.XLOOKUP($F275,'Standard HT Database'!$B$5:$B$172,'Standard HT Database'!E$5:E$172)</f>
        <v>8</v>
      </c>
      <c r="Q275" s="241">
        <f>_xlfn.XLOOKUP($F275,'Standard HT Database'!$B$5:$B$172,'Standard HT Database'!O$5:O$172)</f>
        <v>1774</v>
      </c>
      <c r="R275" s="178">
        <f>_xlfn.XLOOKUP($F275,'Standard HT Database'!$B$5:$B$172,'Standard HT Database'!N$5:N$172)</f>
        <v>164.77</v>
      </c>
      <c r="S275" s="243">
        <f>_xlfn.XLOOKUP($F275,'Standard HT Database'!$B$5:$B$172,'Standard HT Database'!M$5:M$172)</f>
        <v>1793.71</v>
      </c>
      <c r="T275" s="180">
        <f>_xlfn.XLOOKUP($F275,'Standard HT Database'!$B$5:$B$172,'Standard HT Database'!L$5:L$172)</f>
        <v>166.64</v>
      </c>
      <c r="U275" s="108"/>
      <c r="V275" s="108"/>
      <c r="W275" s="247">
        <v>1</v>
      </c>
      <c r="X275" s="247">
        <v>2</v>
      </c>
      <c r="Y275" s="108"/>
      <c r="Z275" s="108"/>
      <c r="AA275" s="108"/>
      <c r="AB275" s="108"/>
      <c r="AC275" s="108"/>
      <c r="AD275" s="108"/>
      <c r="AE275" s="108"/>
      <c r="AF275" s="108"/>
      <c r="AG275" s="108"/>
      <c r="AH275" s="108"/>
      <c r="AI275" s="108"/>
      <c r="AJ275" s="108"/>
      <c r="AK275" s="108"/>
      <c r="AL275" s="108"/>
      <c r="AM275" s="108"/>
      <c r="AN275" s="108"/>
      <c r="AO275" s="108"/>
      <c r="AP275" s="108"/>
      <c r="AQ275" s="111"/>
      <c r="AR275" s="108"/>
      <c r="AS275" s="108"/>
      <c r="AT275" s="111"/>
      <c r="AU275" s="108"/>
      <c r="AV275" s="108"/>
      <c r="AW275" s="108"/>
      <c r="AX275" s="108"/>
      <c r="AY275" s="108"/>
      <c r="AZ275" s="108"/>
      <c r="BA275" s="108"/>
      <c r="BB275" s="108"/>
      <c r="BC275" s="108"/>
      <c r="BD275" s="108"/>
      <c r="BE275" s="108"/>
      <c r="BF275" s="108"/>
      <c r="BG275" s="108"/>
      <c r="BH275" s="108"/>
      <c r="BI275" s="108"/>
      <c r="BJ275" s="108"/>
      <c r="BK275" s="108"/>
      <c r="BL275" s="108"/>
      <c r="BM275" s="108"/>
      <c r="BN275" s="108"/>
      <c r="BO275" s="108"/>
      <c r="BP275" s="108"/>
      <c r="BQ275" s="108"/>
      <c r="BR275" s="6" t="s">
        <v>663</v>
      </c>
      <c r="BS275" s="251" t="s">
        <v>664</v>
      </c>
    </row>
    <row r="276" spans="1:71" x14ac:dyDescent="0.2">
      <c r="A276" s="110" t="s">
        <v>357</v>
      </c>
      <c r="B276" s="110" t="s">
        <v>658</v>
      </c>
      <c r="C276" s="108"/>
      <c r="D276" s="108"/>
      <c r="E276" s="111" t="s">
        <v>756</v>
      </c>
      <c r="F276" s="245">
        <v>591</v>
      </c>
      <c r="G276" s="108"/>
      <c r="H276" s="108"/>
      <c r="I276" s="111" t="s">
        <v>17</v>
      </c>
      <c r="J276" s="111"/>
      <c r="K276" s="247">
        <f>_xlfn.XLOOKUP($F276,'Standard HT Database'!$B$5:$B$172,'Standard HT Database'!C$5:C$172)</f>
        <v>2.5</v>
      </c>
      <c r="L276" s="108"/>
      <c r="M276" s="108"/>
      <c r="N276" s="108"/>
      <c r="O276" s="247">
        <f>_xlfn.XLOOKUP($F276,'Standard HT Database'!$B$5:$B$172,'Standard HT Database'!D$5:D$172)</f>
        <v>5</v>
      </c>
      <c r="P276" s="247">
        <f>_xlfn.XLOOKUP($F276,'Standard HT Database'!$B$5:$B$172,'Standard HT Database'!E$5:E$172)</f>
        <v>9</v>
      </c>
      <c r="Q276" s="241">
        <f>_xlfn.XLOOKUP($F276,'Standard HT Database'!$B$5:$B$172,'Standard HT Database'!O$5:O$172)</f>
        <v>1928</v>
      </c>
      <c r="R276" s="178">
        <f>_xlfn.XLOOKUP($F276,'Standard HT Database'!$B$5:$B$172,'Standard HT Database'!N$5:N$172)</f>
        <v>179.15</v>
      </c>
      <c r="S276" s="243">
        <f>_xlfn.XLOOKUP($F276,'Standard HT Database'!$B$5:$B$172,'Standard HT Database'!M$5:M$172)</f>
        <v>2008.05</v>
      </c>
      <c r="T276" s="180">
        <f>_xlfn.XLOOKUP($F276,'Standard HT Database'!$B$5:$B$172,'Standard HT Database'!L$5:L$172)</f>
        <v>186.55</v>
      </c>
      <c r="U276" s="108"/>
      <c r="V276" s="108"/>
      <c r="W276" s="247">
        <v>1</v>
      </c>
      <c r="X276" s="247">
        <v>2</v>
      </c>
      <c r="Y276" s="108"/>
      <c r="Z276" s="108"/>
      <c r="AA276" s="108"/>
      <c r="AB276" s="108"/>
      <c r="AC276" s="108"/>
      <c r="AD276" s="108"/>
      <c r="AE276" s="108"/>
      <c r="AF276" s="108"/>
      <c r="AG276" s="108"/>
      <c r="AH276" s="108"/>
      <c r="AI276" s="108"/>
      <c r="AJ276" s="108"/>
      <c r="AK276" s="108"/>
      <c r="AL276" s="108"/>
      <c r="AM276" s="108"/>
      <c r="AN276" s="108"/>
      <c r="AO276" s="108"/>
      <c r="AP276" s="108"/>
      <c r="AQ276" s="111"/>
      <c r="AR276" s="108"/>
      <c r="AS276" s="108"/>
      <c r="AT276" s="111"/>
      <c r="AU276" s="108"/>
      <c r="AV276" s="108"/>
      <c r="AW276" s="108"/>
      <c r="AX276" s="108"/>
      <c r="AY276" s="108"/>
      <c r="AZ276" s="108"/>
      <c r="BA276" s="108"/>
      <c r="BB276" s="108"/>
      <c r="BC276" s="108"/>
      <c r="BD276" s="108"/>
      <c r="BE276" s="108"/>
      <c r="BF276" s="108"/>
      <c r="BG276" s="108"/>
      <c r="BH276" s="108"/>
      <c r="BI276" s="108"/>
      <c r="BJ276" s="108"/>
      <c r="BK276" s="108"/>
      <c r="BL276" s="108"/>
      <c r="BM276" s="108"/>
      <c r="BN276" s="108"/>
      <c r="BO276" s="108"/>
      <c r="BP276" s="108"/>
      <c r="BQ276" s="108"/>
      <c r="BR276" s="6" t="s">
        <v>663</v>
      </c>
      <c r="BS276" s="251" t="s">
        <v>664</v>
      </c>
    </row>
    <row r="277" spans="1:71" x14ac:dyDescent="0.2">
      <c r="A277" s="110" t="s">
        <v>358</v>
      </c>
      <c r="B277" s="110" t="s">
        <v>658</v>
      </c>
      <c r="C277" s="108"/>
      <c r="D277" s="108"/>
      <c r="E277" s="111" t="s">
        <v>756</v>
      </c>
      <c r="F277" s="245">
        <v>461</v>
      </c>
      <c r="G277" s="108"/>
      <c r="H277" s="108"/>
      <c r="I277" s="111" t="s">
        <v>17</v>
      </c>
      <c r="J277" s="111"/>
      <c r="K277" s="247">
        <f>_xlfn.XLOOKUP($F277,'Standard HT Database'!$B$5:$B$172,'Standard HT Database'!C$5:C$172)</f>
        <v>2</v>
      </c>
      <c r="L277" s="108"/>
      <c r="M277" s="108"/>
      <c r="N277" s="108"/>
      <c r="O277" s="247">
        <f>_xlfn.XLOOKUP($F277,'Standard HT Database'!$B$5:$B$172,'Standard HT Database'!D$5:D$172)</f>
        <v>4</v>
      </c>
      <c r="P277" s="247">
        <f>_xlfn.XLOOKUP($F277,'Standard HT Database'!$B$5:$B$172,'Standard HT Database'!E$5:E$172)</f>
        <v>6</v>
      </c>
      <c r="Q277" s="241">
        <f>_xlfn.XLOOKUP($F277,'Standard HT Database'!$B$5:$B$172,'Standard HT Database'!O$5:O$172)</f>
        <v>1297</v>
      </c>
      <c r="R277" s="178">
        <f>_xlfn.XLOOKUP($F277,'Standard HT Database'!$B$5:$B$172,'Standard HT Database'!N$5:N$172)</f>
        <v>120.46</v>
      </c>
      <c r="S277" s="243">
        <f>_xlfn.XLOOKUP($F277,'Standard HT Database'!$B$5:$B$172,'Standard HT Database'!M$5:M$172)</f>
        <v>1313.98</v>
      </c>
      <c r="T277" s="180">
        <f>_xlfn.XLOOKUP($F277,'Standard HT Database'!$B$5:$B$172,'Standard HT Database'!L$5:L$172)</f>
        <v>122.07</v>
      </c>
      <c r="U277" s="108"/>
      <c r="V277" s="108"/>
      <c r="W277" s="247">
        <v>1</v>
      </c>
      <c r="X277" s="247">
        <v>2</v>
      </c>
      <c r="Y277" s="108"/>
      <c r="Z277" s="108"/>
      <c r="AA277" s="108"/>
      <c r="AB277" s="108"/>
      <c r="AC277" s="108"/>
      <c r="AD277" s="108"/>
      <c r="AE277" s="108"/>
      <c r="AF277" s="108"/>
      <c r="AG277" s="108"/>
      <c r="AH277" s="108"/>
      <c r="AI277" s="108"/>
      <c r="AJ277" s="108"/>
      <c r="AK277" s="108"/>
      <c r="AL277" s="108"/>
      <c r="AM277" s="108"/>
      <c r="AN277" s="108"/>
      <c r="AO277" s="108"/>
      <c r="AP277" s="108"/>
      <c r="AQ277" s="111"/>
      <c r="AR277" s="108"/>
      <c r="AS277" s="108"/>
      <c r="AT277" s="111"/>
      <c r="AU277" s="108"/>
      <c r="AV277" s="108"/>
      <c r="AW277" s="108"/>
      <c r="AX277" s="108"/>
      <c r="AY277" s="108"/>
      <c r="AZ277" s="108"/>
      <c r="BA277" s="108"/>
      <c r="BB277" s="108"/>
      <c r="BC277" s="108"/>
      <c r="BD277" s="108"/>
      <c r="BE277" s="108"/>
      <c r="BF277" s="108"/>
      <c r="BG277" s="108"/>
      <c r="BH277" s="108"/>
      <c r="BI277" s="108"/>
      <c r="BJ277" s="108"/>
      <c r="BK277" s="108"/>
      <c r="BL277" s="108"/>
      <c r="BM277" s="108"/>
      <c r="BN277" s="108"/>
      <c r="BO277" s="108"/>
      <c r="BP277" s="108"/>
      <c r="BQ277" s="108"/>
      <c r="BR277" s="6" t="s">
        <v>663</v>
      </c>
      <c r="BS277" s="251" t="s">
        <v>664</v>
      </c>
    </row>
    <row r="278" spans="1:71" x14ac:dyDescent="0.2">
      <c r="A278" s="110" t="s">
        <v>359</v>
      </c>
      <c r="B278" s="110" t="s">
        <v>658</v>
      </c>
      <c r="C278" s="108"/>
      <c r="D278" s="108"/>
      <c r="E278" s="111" t="s">
        <v>756</v>
      </c>
      <c r="F278" s="245">
        <v>461</v>
      </c>
      <c r="G278" s="108"/>
      <c r="H278" s="108"/>
      <c r="I278" s="111" t="s">
        <v>17</v>
      </c>
      <c r="J278" s="111"/>
      <c r="K278" s="247">
        <f>_xlfn.XLOOKUP($F278,'Standard HT Database'!$B$5:$B$172,'Standard HT Database'!C$5:C$172)</f>
        <v>2</v>
      </c>
      <c r="L278" s="108"/>
      <c r="M278" s="108"/>
      <c r="N278" s="108"/>
      <c r="O278" s="247">
        <f>_xlfn.XLOOKUP($F278,'Standard HT Database'!$B$5:$B$172,'Standard HT Database'!D$5:D$172)</f>
        <v>4</v>
      </c>
      <c r="P278" s="247">
        <f>_xlfn.XLOOKUP($F278,'Standard HT Database'!$B$5:$B$172,'Standard HT Database'!E$5:E$172)</f>
        <v>6</v>
      </c>
      <c r="Q278" s="241">
        <f>_xlfn.XLOOKUP($F278,'Standard HT Database'!$B$5:$B$172,'Standard HT Database'!O$5:O$172)</f>
        <v>1297</v>
      </c>
      <c r="R278" s="178">
        <f>_xlfn.XLOOKUP($F278,'Standard HT Database'!$B$5:$B$172,'Standard HT Database'!N$5:N$172)</f>
        <v>120.46</v>
      </c>
      <c r="S278" s="243">
        <f>_xlfn.XLOOKUP($F278,'Standard HT Database'!$B$5:$B$172,'Standard HT Database'!M$5:M$172)</f>
        <v>1313.98</v>
      </c>
      <c r="T278" s="180">
        <f>_xlfn.XLOOKUP($F278,'Standard HT Database'!$B$5:$B$172,'Standard HT Database'!L$5:L$172)</f>
        <v>122.07</v>
      </c>
      <c r="U278" s="108"/>
      <c r="V278" s="108"/>
      <c r="W278" s="247">
        <v>1</v>
      </c>
      <c r="X278" s="247">
        <v>2</v>
      </c>
      <c r="Y278" s="108"/>
      <c r="Z278" s="108"/>
      <c r="AA278" s="108"/>
      <c r="AB278" s="108"/>
      <c r="AC278" s="108"/>
      <c r="AD278" s="108"/>
      <c r="AE278" s="108"/>
      <c r="AF278" s="108"/>
      <c r="AG278" s="108"/>
      <c r="AH278" s="108"/>
      <c r="AI278" s="108"/>
      <c r="AJ278" s="108"/>
      <c r="AK278" s="108"/>
      <c r="AL278" s="108"/>
      <c r="AM278" s="108"/>
      <c r="AN278" s="108"/>
      <c r="AO278" s="108"/>
      <c r="AP278" s="108"/>
      <c r="AQ278" s="111"/>
      <c r="AR278" s="108"/>
      <c r="AS278" s="108"/>
      <c r="AT278" s="111"/>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6" t="s">
        <v>663</v>
      </c>
      <c r="BS278" s="251" t="s">
        <v>664</v>
      </c>
    </row>
    <row r="279" spans="1:71" x14ac:dyDescent="0.2">
      <c r="A279" s="110" t="s">
        <v>360</v>
      </c>
      <c r="B279" s="110" t="s">
        <v>658</v>
      </c>
      <c r="C279" s="108"/>
      <c r="D279" s="108"/>
      <c r="E279" s="111" t="s">
        <v>756</v>
      </c>
      <c r="F279" s="245">
        <v>466</v>
      </c>
      <c r="G279" s="108"/>
      <c r="H279" s="108"/>
      <c r="I279" s="111" t="s">
        <v>17</v>
      </c>
      <c r="J279" s="111"/>
      <c r="K279" s="247">
        <f>_xlfn.XLOOKUP($F279,'Standard HT Database'!$B$5:$B$172,'Standard HT Database'!C$5:C$172)</f>
        <v>2</v>
      </c>
      <c r="L279" s="108"/>
      <c r="M279" s="108"/>
      <c r="N279" s="108"/>
      <c r="O279" s="247">
        <f>_xlfn.XLOOKUP($F279,'Standard HT Database'!$B$5:$B$172,'Standard HT Database'!D$5:D$172)</f>
        <v>4</v>
      </c>
      <c r="P279" s="247">
        <f>_xlfn.XLOOKUP($F279,'Standard HT Database'!$B$5:$B$172,'Standard HT Database'!E$5:E$172)</f>
        <v>6</v>
      </c>
      <c r="Q279" s="241">
        <f>_xlfn.XLOOKUP($F279,'Standard HT Database'!$B$5:$B$172,'Standard HT Database'!O$5:O$172)</f>
        <v>1397</v>
      </c>
      <c r="R279" s="178">
        <f>_xlfn.XLOOKUP($F279,'Standard HT Database'!$B$5:$B$172,'Standard HT Database'!N$5:N$172)</f>
        <v>129.81</v>
      </c>
      <c r="S279" s="243">
        <f>_xlfn.XLOOKUP($F279,'Standard HT Database'!$B$5:$B$172,'Standard HT Database'!M$5:M$172)</f>
        <v>1435.18</v>
      </c>
      <c r="T279" s="180">
        <f>_xlfn.XLOOKUP($F279,'Standard HT Database'!$B$5:$B$172,'Standard HT Database'!L$5:L$172)</f>
        <v>133.33000000000001</v>
      </c>
      <c r="U279" s="108"/>
      <c r="V279" s="108"/>
      <c r="W279" s="247">
        <v>1</v>
      </c>
      <c r="X279" s="247">
        <v>2</v>
      </c>
      <c r="Y279" s="108"/>
      <c r="Z279" s="108"/>
      <c r="AA279" s="108"/>
      <c r="AB279" s="108"/>
      <c r="AC279" s="108"/>
      <c r="AD279" s="108"/>
      <c r="AE279" s="108"/>
      <c r="AF279" s="108"/>
      <c r="AG279" s="108"/>
      <c r="AH279" s="108"/>
      <c r="AI279" s="108"/>
      <c r="AJ279" s="108"/>
      <c r="AK279" s="108"/>
      <c r="AL279" s="108"/>
      <c r="AM279" s="108"/>
      <c r="AN279" s="108"/>
      <c r="AO279" s="108"/>
      <c r="AP279" s="108"/>
      <c r="AQ279" s="111"/>
      <c r="AR279" s="108"/>
      <c r="AS279" s="108"/>
      <c r="AT279" s="111"/>
      <c r="AU279" s="108"/>
      <c r="AV279" s="108"/>
      <c r="AW279" s="108"/>
      <c r="AX279" s="108"/>
      <c r="AY279" s="108"/>
      <c r="AZ279" s="108"/>
      <c r="BA279" s="108"/>
      <c r="BB279" s="108"/>
      <c r="BC279" s="108"/>
      <c r="BD279" s="108"/>
      <c r="BE279" s="108"/>
      <c r="BF279" s="108"/>
      <c r="BG279" s="108"/>
      <c r="BH279" s="108"/>
      <c r="BI279" s="108"/>
      <c r="BJ279" s="108"/>
      <c r="BK279" s="108"/>
      <c r="BL279" s="108"/>
      <c r="BM279" s="108"/>
      <c r="BN279" s="108"/>
      <c r="BO279" s="108"/>
      <c r="BP279" s="108"/>
      <c r="BQ279" s="108"/>
      <c r="BR279" s="6" t="s">
        <v>663</v>
      </c>
      <c r="BS279" s="251" t="s">
        <v>664</v>
      </c>
    </row>
    <row r="280" spans="1:71" x14ac:dyDescent="0.2">
      <c r="A280" s="110" t="s">
        <v>361</v>
      </c>
      <c r="B280" s="110" t="s">
        <v>658</v>
      </c>
      <c r="C280" s="108"/>
      <c r="D280" s="108"/>
      <c r="E280" s="111" t="s">
        <v>756</v>
      </c>
      <c r="F280" s="245">
        <v>466</v>
      </c>
      <c r="G280" s="108"/>
      <c r="H280" s="108"/>
      <c r="I280" s="111" t="s">
        <v>17</v>
      </c>
      <c r="J280" s="111"/>
      <c r="K280" s="247">
        <f>_xlfn.XLOOKUP($F280,'Standard HT Database'!$B$5:$B$172,'Standard HT Database'!C$5:C$172)</f>
        <v>2</v>
      </c>
      <c r="L280" s="108"/>
      <c r="M280" s="108"/>
      <c r="N280" s="108"/>
      <c r="O280" s="247">
        <f>_xlfn.XLOOKUP($F280,'Standard HT Database'!$B$5:$B$172,'Standard HT Database'!D$5:D$172)</f>
        <v>4</v>
      </c>
      <c r="P280" s="247">
        <f>_xlfn.XLOOKUP($F280,'Standard HT Database'!$B$5:$B$172,'Standard HT Database'!E$5:E$172)</f>
        <v>6</v>
      </c>
      <c r="Q280" s="241">
        <f>_xlfn.XLOOKUP($F280,'Standard HT Database'!$B$5:$B$172,'Standard HT Database'!O$5:O$172)</f>
        <v>1397</v>
      </c>
      <c r="R280" s="178">
        <f>_xlfn.XLOOKUP($F280,'Standard HT Database'!$B$5:$B$172,'Standard HT Database'!N$5:N$172)</f>
        <v>129.81</v>
      </c>
      <c r="S280" s="243">
        <f>_xlfn.XLOOKUP($F280,'Standard HT Database'!$B$5:$B$172,'Standard HT Database'!M$5:M$172)</f>
        <v>1435.18</v>
      </c>
      <c r="T280" s="180">
        <f>_xlfn.XLOOKUP($F280,'Standard HT Database'!$B$5:$B$172,'Standard HT Database'!L$5:L$172)</f>
        <v>133.33000000000001</v>
      </c>
      <c r="U280" s="108"/>
      <c r="V280" s="108"/>
      <c r="W280" s="247">
        <v>1</v>
      </c>
      <c r="X280" s="247">
        <v>2</v>
      </c>
      <c r="Y280" s="108"/>
      <c r="Z280" s="108"/>
      <c r="AA280" s="108"/>
      <c r="AB280" s="108"/>
      <c r="AC280" s="108"/>
      <c r="AD280" s="108"/>
      <c r="AE280" s="108"/>
      <c r="AF280" s="108"/>
      <c r="AG280" s="108"/>
      <c r="AH280" s="108"/>
      <c r="AI280" s="108"/>
      <c r="AJ280" s="108"/>
      <c r="AK280" s="108"/>
      <c r="AL280" s="108"/>
      <c r="AM280" s="108"/>
      <c r="AN280" s="108"/>
      <c r="AO280" s="108"/>
      <c r="AP280" s="108"/>
      <c r="AQ280" s="111"/>
      <c r="AR280" s="108"/>
      <c r="AS280" s="108"/>
      <c r="AT280" s="111"/>
      <c r="AU280" s="108"/>
      <c r="AV280" s="108"/>
      <c r="AW280" s="108"/>
      <c r="AX280" s="108"/>
      <c r="AY280" s="108"/>
      <c r="AZ280" s="108"/>
      <c r="BA280" s="108"/>
      <c r="BB280" s="108"/>
      <c r="BC280" s="108"/>
      <c r="BD280" s="108"/>
      <c r="BE280" s="108"/>
      <c r="BF280" s="108"/>
      <c r="BG280" s="108"/>
      <c r="BH280" s="108"/>
      <c r="BI280" s="108"/>
      <c r="BJ280" s="108"/>
      <c r="BK280" s="108"/>
      <c r="BL280" s="108"/>
      <c r="BM280" s="108"/>
      <c r="BN280" s="108"/>
      <c r="BO280" s="108"/>
      <c r="BP280" s="108"/>
      <c r="BQ280" s="108"/>
      <c r="BR280" s="6" t="s">
        <v>663</v>
      </c>
      <c r="BS280" s="251" t="s">
        <v>664</v>
      </c>
    </row>
    <row r="281" spans="1:71" x14ac:dyDescent="0.2">
      <c r="A281" s="110" t="s">
        <v>362</v>
      </c>
      <c r="B281" s="110" t="s">
        <v>658</v>
      </c>
      <c r="C281" s="108"/>
      <c r="D281" s="108"/>
      <c r="E281" s="111" t="s">
        <v>20</v>
      </c>
      <c r="F281" s="245">
        <v>352</v>
      </c>
      <c r="G281" s="108"/>
      <c r="H281" s="108"/>
      <c r="I281" s="111" t="s">
        <v>659</v>
      </c>
      <c r="J281" s="111"/>
      <c r="K281" s="247">
        <f>_xlfn.XLOOKUP($F281,'Standard HT Database'!$B$5:$B$172,'Standard HT Database'!C$5:C$172)</f>
        <v>2</v>
      </c>
      <c r="L281" s="108"/>
      <c r="M281" s="108"/>
      <c r="N281" s="108"/>
      <c r="O281" s="247">
        <f>_xlfn.XLOOKUP($F281,'Standard HT Database'!$B$5:$B$172,'Standard HT Database'!D$5:D$172)</f>
        <v>3</v>
      </c>
      <c r="P281" s="247">
        <f>_xlfn.XLOOKUP($F281,'Standard HT Database'!$B$5:$B$172,'Standard HT Database'!E$5:E$172)</f>
        <v>5</v>
      </c>
      <c r="Q281" s="241">
        <f>_xlfn.XLOOKUP($F281,'Standard HT Database'!$B$5:$B$172,'Standard HT Database'!O$5:O$172)</f>
        <v>1012</v>
      </c>
      <c r="R281" s="178">
        <f>_xlfn.XLOOKUP($F281,'Standard HT Database'!$B$5:$B$172,'Standard HT Database'!N$5:N$172)</f>
        <v>94.05</v>
      </c>
      <c r="S281" s="243">
        <f>_xlfn.XLOOKUP($F281,'Standard HT Database'!$B$5:$B$172,'Standard HT Database'!M$5:M$172)</f>
        <v>1027.78</v>
      </c>
      <c r="T281" s="180">
        <f>_xlfn.XLOOKUP($F281,'Standard HT Database'!$B$5:$B$172,'Standard HT Database'!L$5:L$172)</f>
        <v>95.48</v>
      </c>
      <c r="U281" s="108"/>
      <c r="V281" s="108"/>
      <c r="W281" s="247">
        <v>0</v>
      </c>
      <c r="X281" s="247">
        <v>2</v>
      </c>
      <c r="Y281" s="108"/>
      <c r="Z281" s="108"/>
      <c r="AA281" s="108"/>
      <c r="AB281" s="108"/>
      <c r="AC281" s="108"/>
      <c r="AD281" s="108"/>
      <c r="AE281" s="108"/>
      <c r="AF281" s="108"/>
      <c r="AG281" s="108"/>
      <c r="AH281" s="108"/>
      <c r="AI281" s="108"/>
      <c r="AJ281" s="108"/>
      <c r="AK281" s="108"/>
      <c r="AL281" s="108"/>
      <c r="AM281" s="108"/>
      <c r="AN281" s="108"/>
      <c r="AO281" s="108"/>
      <c r="AP281" s="108"/>
      <c r="AQ281" s="111"/>
      <c r="AR281" s="108"/>
      <c r="AS281" s="108"/>
      <c r="AT281" s="111"/>
      <c r="AU281" s="108"/>
      <c r="AV281" s="108"/>
      <c r="AW281" s="108"/>
      <c r="AX281" s="108"/>
      <c r="AY281" s="108"/>
      <c r="AZ281" s="108"/>
      <c r="BA281" s="108"/>
      <c r="BB281" s="108"/>
      <c r="BC281" s="108"/>
      <c r="BD281" s="108"/>
      <c r="BE281" s="108"/>
      <c r="BF281" s="108"/>
      <c r="BG281" s="108"/>
      <c r="BH281" s="108"/>
      <c r="BI281" s="108"/>
      <c r="BJ281" s="108"/>
      <c r="BK281" s="108"/>
      <c r="BL281" s="108"/>
      <c r="BM281" s="108"/>
      <c r="BN281" s="108"/>
      <c r="BO281" s="108"/>
      <c r="BP281" s="108"/>
      <c r="BQ281" s="108"/>
      <c r="BR281" s="6" t="s">
        <v>663</v>
      </c>
      <c r="BS281" s="251" t="s">
        <v>664</v>
      </c>
    </row>
    <row r="282" spans="1:71" x14ac:dyDescent="0.2">
      <c r="A282" s="110" t="s">
        <v>363</v>
      </c>
      <c r="B282" s="110" t="s">
        <v>658</v>
      </c>
      <c r="C282" s="108"/>
      <c r="D282" s="108"/>
      <c r="E282" s="111" t="s">
        <v>20</v>
      </c>
      <c r="F282" s="245">
        <v>352</v>
      </c>
      <c r="G282" s="108"/>
      <c r="H282" s="108"/>
      <c r="I282" s="111" t="s">
        <v>659</v>
      </c>
      <c r="J282" s="111"/>
      <c r="K282" s="247">
        <f>_xlfn.XLOOKUP($F282,'Standard HT Database'!$B$5:$B$172,'Standard HT Database'!C$5:C$172)</f>
        <v>2</v>
      </c>
      <c r="L282" s="108"/>
      <c r="M282" s="108"/>
      <c r="N282" s="108"/>
      <c r="O282" s="247">
        <f>_xlfn.XLOOKUP($F282,'Standard HT Database'!$B$5:$B$172,'Standard HT Database'!D$5:D$172)</f>
        <v>3</v>
      </c>
      <c r="P282" s="247">
        <f>_xlfn.XLOOKUP($F282,'Standard HT Database'!$B$5:$B$172,'Standard HT Database'!E$5:E$172)</f>
        <v>5</v>
      </c>
      <c r="Q282" s="241">
        <f>_xlfn.XLOOKUP($F282,'Standard HT Database'!$B$5:$B$172,'Standard HT Database'!O$5:O$172)</f>
        <v>1012</v>
      </c>
      <c r="R282" s="178">
        <f>_xlfn.XLOOKUP($F282,'Standard HT Database'!$B$5:$B$172,'Standard HT Database'!N$5:N$172)</f>
        <v>94.05</v>
      </c>
      <c r="S282" s="243">
        <f>_xlfn.XLOOKUP($F282,'Standard HT Database'!$B$5:$B$172,'Standard HT Database'!M$5:M$172)</f>
        <v>1027.78</v>
      </c>
      <c r="T282" s="180">
        <f>_xlfn.XLOOKUP($F282,'Standard HT Database'!$B$5:$B$172,'Standard HT Database'!L$5:L$172)</f>
        <v>95.48</v>
      </c>
      <c r="U282" s="108"/>
      <c r="V282" s="108"/>
      <c r="W282" s="247">
        <v>0</v>
      </c>
      <c r="X282" s="247">
        <v>2</v>
      </c>
      <c r="Y282" s="108"/>
      <c r="Z282" s="108"/>
      <c r="AA282" s="108"/>
      <c r="AB282" s="108"/>
      <c r="AC282" s="108"/>
      <c r="AD282" s="108"/>
      <c r="AE282" s="108"/>
      <c r="AF282" s="108"/>
      <c r="AG282" s="108"/>
      <c r="AH282" s="108"/>
      <c r="AI282" s="108"/>
      <c r="AJ282" s="108"/>
      <c r="AK282" s="108"/>
      <c r="AL282" s="108"/>
      <c r="AM282" s="108"/>
      <c r="AN282" s="108"/>
      <c r="AO282" s="108"/>
      <c r="AP282" s="108"/>
      <c r="AQ282" s="111"/>
      <c r="AR282" s="108"/>
      <c r="AS282" s="108"/>
      <c r="AT282" s="111"/>
      <c r="AU282" s="108"/>
      <c r="AV282" s="108"/>
      <c r="AW282" s="108"/>
      <c r="AX282" s="108"/>
      <c r="AY282" s="108"/>
      <c r="AZ282" s="108"/>
      <c r="BA282" s="108"/>
      <c r="BB282" s="108"/>
      <c r="BC282" s="108"/>
      <c r="BD282" s="108"/>
      <c r="BE282" s="108"/>
      <c r="BF282" s="108"/>
      <c r="BG282" s="108"/>
      <c r="BH282" s="108"/>
      <c r="BI282" s="108"/>
      <c r="BJ282" s="108"/>
      <c r="BK282" s="108"/>
      <c r="BL282" s="108"/>
      <c r="BM282" s="108"/>
      <c r="BN282" s="108"/>
      <c r="BO282" s="108"/>
      <c r="BP282" s="108"/>
      <c r="BQ282" s="108"/>
      <c r="BR282" s="6" t="s">
        <v>663</v>
      </c>
      <c r="BS282" s="251" t="s">
        <v>664</v>
      </c>
    </row>
    <row r="283" spans="1:71" x14ac:dyDescent="0.2">
      <c r="A283" s="110" t="s">
        <v>364</v>
      </c>
      <c r="B283" s="110" t="s">
        <v>658</v>
      </c>
      <c r="C283" s="108"/>
      <c r="D283" s="108"/>
      <c r="E283" s="111" t="s">
        <v>20</v>
      </c>
      <c r="F283" s="245">
        <v>352</v>
      </c>
      <c r="G283" s="108"/>
      <c r="H283" s="108"/>
      <c r="I283" s="111" t="s">
        <v>659</v>
      </c>
      <c r="J283" s="111"/>
      <c r="K283" s="247">
        <f>_xlfn.XLOOKUP($F283,'Standard HT Database'!$B$5:$B$172,'Standard HT Database'!C$5:C$172)</f>
        <v>2</v>
      </c>
      <c r="L283" s="108"/>
      <c r="M283" s="108"/>
      <c r="N283" s="108"/>
      <c r="O283" s="247">
        <f>_xlfn.XLOOKUP($F283,'Standard HT Database'!$B$5:$B$172,'Standard HT Database'!D$5:D$172)</f>
        <v>3</v>
      </c>
      <c r="P283" s="247">
        <f>_xlfn.XLOOKUP($F283,'Standard HT Database'!$B$5:$B$172,'Standard HT Database'!E$5:E$172)</f>
        <v>5</v>
      </c>
      <c r="Q283" s="241">
        <f>_xlfn.XLOOKUP($F283,'Standard HT Database'!$B$5:$B$172,'Standard HT Database'!O$5:O$172)</f>
        <v>1012</v>
      </c>
      <c r="R283" s="178">
        <f>_xlfn.XLOOKUP($F283,'Standard HT Database'!$B$5:$B$172,'Standard HT Database'!N$5:N$172)</f>
        <v>94.05</v>
      </c>
      <c r="S283" s="243">
        <f>_xlfn.XLOOKUP($F283,'Standard HT Database'!$B$5:$B$172,'Standard HT Database'!M$5:M$172)</f>
        <v>1027.78</v>
      </c>
      <c r="T283" s="180">
        <f>_xlfn.XLOOKUP($F283,'Standard HT Database'!$B$5:$B$172,'Standard HT Database'!L$5:L$172)</f>
        <v>95.48</v>
      </c>
      <c r="U283" s="108"/>
      <c r="V283" s="108"/>
      <c r="W283" s="247">
        <v>0</v>
      </c>
      <c r="X283" s="247">
        <v>2</v>
      </c>
      <c r="Y283" s="108"/>
      <c r="Z283" s="108"/>
      <c r="AA283" s="108"/>
      <c r="AB283" s="108"/>
      <c r="AC283" s="108"/>
      <c r="AD283" s="108"/>
      <c r="AE283" s="108"/>
      <c r="AF283" s="108"/>
      <c r="AG283" s="108"/>
      <c r="AH283" s="108"/>
      <c r="AI283" s="108"/>
      <c r="AJ283" s="108"/>
      <c r="AK283" s="108"/>
      <c r="AL283" s="108"/>
      <c r="AM283" s="108"/>
      <c r="AN283" s="108"/>
      <c r="AO283" s="108"/>
      <c r="AP283" s="108"/>
      <c r="AQ283" s="111"/>
      <c r="AR283" s="108"/>
      <c r="AS283" s="108"/>
      <c r="AT283" s="111"/>
      <c r="AU283" s="108"/>
      <c r="AV283" s="108"/>
      <c r="AW283" s="108"/>
      <c r="AX283" s="108"/>
      <c r="AY283" s="108"/>
      <c r="AZ283" s="108"/>
      <c r="BA283" s="108"/>
      <c r="BB283" s="108"/>
      <c r="BC283" s="108"/>
      <c r="BD283" s="108"/>
      <c r="BE283" s="108"/>
      <c r="BF283" s="108"/>
      <c r="BG283" s="108"/>
      <c r="BH283" s="108"/>
      <c r="BI283" s="108"/>
      <c r="BJ283" s="108"/>
      <c r="BK283" s="108"/>
      <c r="BL283" s="108"/>
      <c r="BM283" s="108"/>
      <c r="BN283" s="108"/>
      <c r="BO283" s="108"/>
      <c r="BP283" s="108"/>
      <c r="BQ283" s="108"/>
      <c r="BR283" s="6" t="s">
        <v>663</v>
      </c>
      <c r="BS283" s="251" t="s">
        <v>664</v>
      </c>
    </row>
    <row r="284" spans="1:71" x14ac:dyDescent="0.2">
      <c r="A284" s="110" t="s">
        <v>365</v>
      </c>
      <c r="B284" s="110" t="s">
        <v>658</v>
      </c>
      <c r="C284" s="108"/>
      <c r="D284" s="108"/>
      <c r="E284" s="111" t="s">
        <v>20</v>
      </c>
      <c r="F284" s="245">
        <v>352</v>
      </c>
      <c r="G284" s="108"/>
      <c r="H284" s="108"/>
      <c r="I284" s="111" t="s">
        <v>659</v>
      </c>
      <c r="J284" s="111"/>
      <c r="K284" s="247">
        <f>_xlfn.XLOOKUP($F284,'Standard HT Database'!$B$5:$B$172,'Standard HT Database'!C$5:C$172)</f>
        <v>2</v>
      </c>
      <c r="L284" s="108"/>
      <c r="M284" s="108"/>
      <c r="N284" s="108"/>
      <c r="O284" s="247">
        <f>_xlfn.XLOOKUP($F284,'Standard HT Database'!$B$5:$B$172,'Standard HT Database'!D$5:D$172)</f>
        <v>3</v>
      </c>
      <c r="P284" s="247">
        <f>_xlfn.XLOOKUP($F284,'Standard HT Database'!$B$5:$B$172,'Standard HT Database'!E$5:E$172)</f>
        <v>5</v>
      </c>
      <c r="Q284" s="241">
        <f>_xlfn.XLOOKUP($F284,'Standard HT Database'!$B$5:$B$172,'Standard HT Database'!O$5:O$172)</f>
        <v>1012</v>
      </c>
      <c r="R284" s="178">
        <f>_xlfn.XLOOKUP($F284,'Standard HT Database'!$B$5:$B$172,'Standard HT Database'!N$5:N$172)</f>
        <v>94.05</v>
      </c>
      <c r="S284" s="243">
        <f>_xlfn.XLOOKUP($F284,'Standard HT Database'!$B$5:$B$172,'Standard HT Database'!M$5:M$172)</f>
        <v>1027.78</v>
      </c>
      <c r="T284" s="180">
        <f>_xlfn.XLOOKUP($F284,'Standard HT Database'!$B$5:$B$172,'Standard HT Database'!L$5:L$172)</f>
        <v>95.48</v>
      </c>
      <c r="U284" s="108"/>
      <c r="V284" s="108"/>
      <c r="W284" s="247">
        <v>0</v>
      </c>
      <c r="X284" s="247">
        <v>2</v>
      </c>
      <c r="Y284" s="108"/>
      <c r="Z284" s="108"/>
      <c r="AA284" s="108"/>
      <c r="AB284" s="108"/>
      <c r="AC284" s="108"/>
      <c r="AD284" s="108"/>
      <c r="AE284" s="108"/>
      <c r="AF284" s="108"/>
      <c r="AG284" s="108"/>
      <c r="AH284" s="108"/>
      <c r="AI284" s="108"/>
      <c r="AJ284" s="108"/>
      <c r="AK284" s="108"/>
      <c r="AL284" s="108"/>
      <c r="AM284" s="108"/>
      <c r="AN284" s="108"/>
      <c r="AO284" s="108"/>
      <c r="AP284" s="108"/>
      <c r="AQ284" s="111"/>
      <c r="AR284" s="108"/>
      <c r="AS284" s="108"/>
      <c r="AT284" s="111"/>
      <c r="AU284" s="108"/>
      <c r="AV284" s="108"/>
      <c r="AW284" s="108"/>
      <c r="AX284" s="108"/>
      <c r="AY284" s="108"/>
      <c r="AZ284" s="108"/>
      <c r="BA284" s="108"/>
      <c r="BB284" s="108"/>
      <c r="BC284" s="108"/>
      <c r="BD284" s="108"/>
      <c r="BE284" s="108"/>
      <c r="BF284" s="108"/>
      <c r="BG284" s="108"/>
      <c r="BH284" s="108"/>
      <c r="BI284" s="108"/>
      <c r="BJ284" s="108"/>
      <c r="BK284" s="108"/>
      <c r="BL284" s="108"/>
      <c r="BM284" s="108"/>
      <c r="BN284" s="108"/>
      <c r="BO284" s="108"/>
      <c r="BP284" s="108"/>
      <c r="BQ284" s="108"/>
      <c r="BR284" s="6" t="s">
        <v>663</v>
      </c>
      <c r="BS284" s="251" t="s">
        <v>664</v>
      </c>
    </row>
    <row r="285" spans="1:71" x14ac:dyDescent="0.2">
      <c r="A285" s="110" t="s">
        <v>366</v>
      </c>
      <c r="B285" s="110" t="s">
        <v>658</v>
      </c>
      <c r="C285" s="108"/>
      <c r="D285" s="108"/>
      <c r="E285" s="111" t="s">
        <v>20</v>
      </c>
      <c r="F285" s="245">
        <v>352</v>
      </c>
      <c r="G285" s="108"/>
      <c r="H285" s="108"/>
      <c r="I285" s="111" t="s">
        <v>659</v>
      </c>
      <c r="J285" s="111"/>
      <c r="K285" s="247">
        <f>_xlfn.XLOOKUP($F285,'Standard HT Database'!$B$5:$B$172,'Standard HT Database'!C$5:C$172)</f>
        <v>2</v>
      </c>
      <c r="L285" s="108"/>
      <c r="M285" s="108"/>
      <c r="N285" s="108"/>
      <c r="O285" s="247">
        <f>_xlfn.XLOOKUP($F285,'Standard HT Database'!$B$5:$B$172,'Standard HT Database'!D$5:D$172)</f>
        <v>3</v>
      </c>
      <c r="P285" s="247">
        <f>_xlfn.XLOOKUP($F285,'Standard HT Database'!$B$5:$B$172,'Standard HT Database'!E$5:E$172)</f>
        <v>5</v>
      </c>
      <c r="Q285" s="241">
        <f>_xlfn.XLOOKUP($F285,'Standard HT Database'!$B$5:$B$172,'Standard HT Database'!O$5:O$172)</f>
        <v>1012</v>
      </c>
      <c r="R285" s="178">
        <f>_xlfn.XLOOKUP($F285,'Standard HT Database'!$B$5:$B$172,'Standard HT Database'!N$5:N$172)</f>
        <v>94.05</v>
      </c>
      <c r="S285" s="243">
        <f>_xlfn.XLOOKUP($F285,'Standard HT Database'!$B$5:$B$172,'Standard HT Database'!M$5:M$172)</f>
        <v>1027.78</v>
      </c>
      <c r="T285" s="180">
        <f>_xlfn.XLOOKUP($F285,'Standard HT Database'!$B$5:$B$172,'Standard HT Database'!L$5:L$172)</f>
        <v>95.48</v>
      </c>
      <c r="U285" s="108"/>
      <c r="V285" s="108"/>
      <c r="W285" s="247">
        <v>0</v>
      </c>
      <c r="X285" s="247">
        <v>2</v>
      </c>
      <c r="Y285" s="108"/>
      <c r="Z285" s="108"/>
      <c r="AA285" s="108"/>
      <c r="AB285" s="108"/>
      <c r="AC285" s="108"/>
      <c r="AD285" s="108"/>
      <c r="AE285" s="108"/>
      <c r="AF285" s="108"/>
      <c r="AG285" s="108"/>
      <c r="AH285" s="108"/>
      <c r="AI285" s="108"/>
      <c r="AJ285" s="108"/>
      <c r="AK285" s="108"/>
      <c r="AL285" s="108"/>
      <c r="AM285" s="108"/>
      <c r="AN285" s="108"/>
      <c r="AO285" s="108"/>
      <c r="AP285" s="108"/>
      <c r="AQ285" s="111"/>
      <c r="AR285" s="108"/>
      <c r="AS285" s="108"/>
      <c r="AT285" s="111"/>
      <c r="AU285" s="108"/>
      <c r="AV285" s="108"/>
      <c r="AW285" s="108"/>
      <c r="AX285" s="108"/>
      <c r="AY285" s="108"/>
      <c r="AZ285" s="108"/>
      <c r="BA285" s="108"/>
      <c r="BB285" s="108"/>
      <c r="BC285" s="108"/>
      <c r="BD285" s="108"/>
      <c r="BE285" s="108"/>
      <c r="BF285" s="108"/>
      <c r="BG285" s="108"/>
      <c r="BH285" s="108"/>
      <c r="BI285" s="108"/>
      <c r="BJ285" s="108"/>
      <c r="BK285" s="108"/>
      <c r="BL285" s="108"/>
      <c r="BM285" s="108"/>
      <c r="BN285" s="108"/>
      <c r="BO285" s="108"/>
      <c r="BP285" s="108"/>
      <c r="BQ285" s="108"/>
      <c r="BR285" s="6" t="s">
        <v>663</v>
      </c>
      <c r="BS285" s="251" t="s">
        <v>664</v>
      </c>
    </row>
    <row r="286" spans="1:71" x14ac:dyDescent="0.2">
      <c r="A286" s="110" t="s">
        <v>367</v>
      </c>
      <c r="B286" s="110" t="s">
        <v>658</v>
      </c>
      <c r="C286" s="108"/>
      <c r="D286" s="108"/>
      <c r="E286" s="111" t="s">
        <v>20</v>
      </c>
      <c r="F286" s="245">
        <v>352</v>
      </c>
      <c r="G286" s="108"/>
      <c r="H286" s="108"/>
      <c r="I286" s="111" t="s">
        <v>659</v>
      </c>
      <c r="J286" s="111"/>
      <c r="K286" s="247">
        <f>_xlfn.XLOOKUP($F286,'Standard HT Database'!$B$5:$B$172,'Standard HT Database'!C$5:C$172)</f>
        <v>2</v>
      </c>
      <c r="L286" s="108"/>
      <c r="M286" s="108"/>
      <c r="N286" s="108"/>
      <c r="O286" s="247">
        <f>_xlfn.XLOOKUP($F286,'Standard HT Database'!$B$5:$B$172,'Standard HT Database'!D$5:D$172)</f>
        <v>3</v>
      </c>
      <c r="P286" s="247">
        <f>_xlfn.XLOOKUP($F286,'Standard HT Database'!$B$5:$B$172,'Standard HT Database'!E$5:E$172)</f>
        <v>5</v>
      </c>
      <c r="Q286" s="241">
        <f>_xlfn.XLOOKUP($F286,'Standard HT Database'!$B$5:$B$172,'Standard HT Database'!O$5:O$172)</f>
        <v>1012</v>
      </c>
      <c r="R286" s="178">
        <f>_xlfn.XLOOKUP($F286,'Standard HT Database'!$B$5:$B$172,'Standard HT Database'!N$5:N$172)</f>
        <v>94.05</v>
      </c>
      <c r="S286" s="243">
        <f>_xlfn.XLOOKUP($F286,'Standard HT Database'!$B$5:$B$172,'Standard HT Database'!M$5:M$172)</f>
        <v>1027.78</v>
      </c>
      <c r="T286" s="180">
        <f>_xlfn.XLOOKUP($F286,'Standard HT Database'!$B$5:$B$172,'Standard HT Database'!L$5:L$172)</f>
        <v>95.48</v>
      </c>
      <c r="U286" s="108"/>
      <c r="V286" s="108"/>
      <c r="W286" s="247">
        <v>0</v>
      </c>
      <c r="X286" s="247">
        <v>2</v>
      </c>
      <c r="Y286" s="108"/>
      <c r="Z286" s="108"/>
      <c r="AA286" s="108"/>
      <c r="AB286" s="108"/>
      <c r="AC286" s="108"/>
      <c r="AD286" s="108"/>
      <c r="AE286" s="108"/>
      <c r="AF286" s="108"/>
      <c r="AG286" s="108"/>
      <c r="AH286" s="108"/>
      <c r="AI286" s="108"/>
      <c r="AJ286" s="108"/>
      <c r="AK286" s="108"/>
      <c r="AL286" s="108"/>
      <c r="AM286" s="108"/>
      <c r="AN286" s="108"/>
      <c r="AO286" s="108"/>
      <c r="AP286" s="108"/>
      <c r="AQ286" s="111"/>
      <c r="AR286" s="108"/>
      <c r="AS286" s="108"/>
      <c r="AT286" s="111"/>
      <c r="AU286" s="108"/>
      <c r="AV286" s="108"/>
      <c r="AW286" s="108"/>
      <c r="AX286" s="108"/>
      <c r="AY286" s="108"/>
      <c r="AZ286" s="108"/>
      <c r="BA286" s="108"/>
      <c r="BB286" s="108"/>
      <c r="BC286" s="108"/>
      <c r="BD286" s="108"/>
      <c r="BE286" s="108"/>
      <c r="BF286" s="108"/>
      <c r="BG286" s="108"/>
      <c r="BH286" s="108"/>
      <c r="BI286" s="108"/>
      <c r="BJ286" s="108"/>
      <c r="BK286" s="108"/>
      <c r="BL286" s="108"/>
      <c r="BM286" s="108"/>
      <c r="BN286" s="108"/>
      <c r="BO286" s="108"/>
      <c r="BP286" s="108"/>
      <c r="BQ286" s="108"/>
      <c r="BR286" s="6" t="s">
        <v>663</v>
      </c>
      <c r="BS286" s="251" t="s">
        <v>664</v>
      </c>
    </row>
    <row r="287" spans="1:71" x14ac:dyDescent="0.2">
      <c r="A287" s="110" t="s">
        <v>368</v>
      </c>
      <c r="B287" s="110" t="s">
        <v>658</v>
      </c>
      <c r="C287" s="108"/>
      <c r="D287" s="108"/>
      <c r="E287" s="111" t="s">
        <v>19</v>
      </c>
      <c r="F287" s="245">
        <v>352</v>
      </c>
      <c r="G287" s="108"/>
      <c r="H287" s="108"/>
      <c r="I287" s="111" t="s">
        <v>659</v>
      </c>
      <c r="J287" s="111"/>
      <c r="K287" s="247">
        <f>_xlfn.XLOOKUP($F287,'Standard HT Database'!$B$5:$B$172,'Standard HT Database'!C$5:C$172)</f>
        <v>2</v>
      </c>
      <c r="L287" s="108"/>
      <c r="M287" s="108"/>
      <c r="N287" s="108"/>
      <c r="O287" s="247">
        <f>_xlfn.XLOOKUP($F287,'Standard HT Database'!$B$5:$B$172,'Standard HT Database'!D$5:D$172)</f>
        <v>3</v>
      </c>
      <c r="P287" s="247">
        <f>_xlfn.XLOOKUP($F287,'Standard HT Database'!$B$5:$B$172,'Standard HT Database'!E$5:E$172)</f>
        <v>5</v>
      </c>
      <c r="Q287" s="241">
        <f>_xlfn.XLOOKUP($F287,'Standard HT Database'!$B$5:$B$172,'Standard HT Database'!O$5:O$172)</f>
        <v>1012</v>
      </c>
      <c r="R287" s="178">
        <f>_xlfn.XLOOKUP($F287,'Standard HT Database'!$B$5:$B$172,'Standard HT Database'!N$5:N$172)</f>
        <v>94.05</v>
      </c>
      <c r="S287" s="243">
        <f>_xlfn.XLOOKUP($F287,'Standard HT Database'!$B$5:$B$172,'Standard HT Database'!M$5:M$172)</f>
        <v>1027.78</v>
      </c>
      <c r="T287" s="180">
        <f>_xlfn.XLOOKUP($F287,'Standard HT Database'!$B$5:$B$172,'Standard HT Database'!L$5:L$172)</f>
        <v>95.48</v>
      </c>
      <c r="U287" s="108"/>
      <c r="V287" s="108"/>
      <c r="W287" s="247">
        <v>0</v>
      </c>
      <c r="X287" s="247">
        <v>2</v>
      </c>
      <c r="Y287" s="108"/>
      <c r="Z287" s="108"/>
      <c r="AA287" s="108"/>
      <c r="AB287" s="108"/>
      <c r="AC287" s="108"/>
      <c r="AD287" s="108"/>
      <c r="AE287" s="108"/>
      <c r="AF287" s="108"/>
      <c r="AG287" s="108"/>
      <c r="AH287" s="108"/>
      <c r="AI287" s="108"/>
      <c r="AJ287" s="108"/>
      <c r="AK287" s="108"/>
      <c r="AL287" s="108"/>
      <c r="AM287" s="108"/>
      <c r="AN287" s="108"/>
      <c r="AO287" s="108"/>
      <c r="AP287" s="108"/>
      <c r="AQ287" s="111"/>
      <c r="AR287" s="108"/>
      <c r="AS287" s="108"/>
      <c r="AT287" s="111"/>
      <c r="AU287" s="108"/>
      <c r="AV287" s="108"/>
      <c r="AW287" s="108"/>
      <c r="AX287" s="108"/>
      <c r="AY287" s="108"/>
      <c r="AZ287" s="108"/>
      <c r="BA287" s="108"/>
      <c r="BB287" s="108"/>
      <c r="BC287" s="108"/>
      <c r="BD287" s="108"/>
      <c r="BE287" s="108"/>
      <c r="BF287" s="108"/>
      <c r="BG287" s="108"/>
      <c r="BH287" s="108"/>
      <c r="BI287" s="108"/>
      <c r="BJ287" s="108"/>
      <c r="BK287" s="108"/>
      <c r="BL287" s="108"/>
      <c r="BM287" s="108"/>
      <c r="BN287" s="108"/>
      <c r="BO287" s="108"/>
      <c r="BP287" s="108"/>
      <c r="BQ287" s="108"/>
      <c r="BR287" s="6" t="s">
        <v>663</v>
      </c>
      <c r="BS287" s="251" t="s">
        <v>664</v>
      </c>
    </row>
    <row r="288" spans="1:71" x14ac:dyDescent="0.2">
      <c r="A288" s="110" t="s">
        <v>369</v>
      </c>
      <c r="B288" s="110" t="s">
        <v>658</v>
      </c>
      <c r="C288" s="108"/>
      <c r="D288" s="108"/>
      <c r="E288" s="111" t="s">
        <v>19</v>
      </c>
      <c r="F288" s="245">
        <v>352</v>
      </c>
      <c r="G288" s="108"/>
      <c r="H288" s="108"/>
      <c r="I288" s="111" t="s">
        <v>659</v>
      </c>
      <c r="J288" s="111"/>
      <c r="K288" s="247">
        <f>_xlfn.XLOOKUP($F288,'Standard HT Database'!$B$5:$B$172,'Standard HT Database'!C$5:C$172)</f>
        <v>2</v>
      </c>
      <c r="L288" s="108"/>
      <c r="M288" s="108"/>
      <c r="N288" s="108"/>
      <c r="O288" s="247">
        <f>_xlfn.XLOOKUP($F288,'Standard HT Database'!$B$5:$B$172,'Standard HT Database'!D$5:D$172)</f>
        <v>3</v>
      </c>
      <c r="P288" s="247">
        <f>_xlfn.XLOOKUP($F288,'Standard HT Database'!$B$5:$B$172,'Standard HT Database'!E$5:E$172)</f>
        <v>5</v>
      </c>
      <c r="Q288" s="241">
        <f>_xlfn.XLOOKUP($F288,'Standard HT Database'!$B$5:$B$172,'Standard HT Database'!O$5:O$172)</f>
        <v>1012</v>
      </c>
      <c r="R288" s="178">
        <f>_xlfn.XLOOKUP($F288,'Standard HT Database'!$B$5:$B$172,'Standard HT Database'!N$5:N$172)</f>
        <v>94.05</v>
      </c>
      <c r="S288" s="243">
        <f>_xlfn.XLOOKUP($F288,'Standard HT Database'!$B$5:$B$172,'Standard HT Database'!M$5:M$172)</f>
        <v>1027.78</v>
      </c>
      <c r="T288" s="180">
        <f>_xlfn.XLOOKUP($F288,'Standard HT Database'!$B$5:$B$172,'Standard HT Database'!L$5:L$172)</f>
        <v>95.48</v>
      </c>
      <c r="U288" s="108"/>
      <c r="V288" s="108"/>
      <c r="W288" s="247">
        <v>0</v>
      </c>
      <c r="X288" s="247">
        <v>2</v>
      </c>
      <c r="Y288" s="108"/>
      <c r="Z288" s="108"/>
      <c r="AA288" s="108"/>
      <c r="AB288" s="108"/>
      <c r="AC288" s="108"/>
      <c r="AD288" s="108"/>
      <c r="AE288" s="108"/>
      <c r="AF288" s="108"/>
      <c r="AG288" s="108"/>
      <c r="AH288" s="108"/>
      <c r="AI288" s="108"/>
      <c r="AJ288" s="108"/>
      <c r="AK288" s="108"/>
      <c r="AL288" s="108"/>
      <c r="AM288" s="108"/>
      <c r="AN288" s="108"/>
      <c r="AO288" s="108"/>
      <c r="AP288" s="108"/>
      <c r="AQ288" s="111"/>
      <c r="AR288" s="108"/>
      <c r="AS288" s="108"/>
      <c r="AT288" s="111"/>
      <c r="AU288" s="108"/>
      <c r="AV288" s="108"/>
      <c r="AW288" s="108"/>
      <c r="AX288" s="108"/>
      <c r="AY288" s="108"/>
      <c r="AZ288" s="108"/>
      <c r="BA288" s="108"/>
      <c r="BB288" s="108"/>
      <c r="BC288" s="108"/>
      <c r="BD288" s="108"/>
      <c r="BE288" s="108"/>
      <c r="BF288" s="108"/>
      <c r="BG288" s="108"/>
      <c r="BH288" s="108"/>
      <c r="BI288" s="108"/>
      <c r="BJ288" s="108"/>
      <c r="BK288" s="108"/>
      <c r="BL288" s="108"/>
      <c r="BM288" s="108"/>
      <c r="BN288" s="108"/>
      <c r="BO288" s="108"/>
      <c r="BP288" s="108"/>
      <c r="BQ288" s="108"/>
      <c r="BR288" s="6" t="s">
        <v>663</v>
      </c>
      <c r="BS288" s="251" t="s">
        <v>664</v>
      </c>
    </row>
    <row r="289" spans="1:71" x14ac:dyDescent="0.2">
      <c r="A289" s="110" t="s">
        <v>370</v>
      </c>
      <c r="B289" s="110" t="s">
        <v>658</v>
      </c>
      <c r="C289" s="108"/>
      <c r="D289" s="108"/>
      <c r="E289" s="111" t="s">
        <v>19</v>
      </c>
      <c r="F289" s="245">
        <v>242</v>
      </c>
      <c r="G289" s="108"/>
      <c r="H289" s="108"/>
      <c r="I289" s="111" t="s">
        <v>659</v>
      </c>
      <c r="J289" s="111"/>
      <c r="K289" s="247">
        <f>_xlfn.XLOOKUP($F289,'Standard HT Database'!$B$5:$B$172,'Standard HT Database'!C$5:C$172)</f>
        <v>2</v>
      </c>
      <c r="L289" s="108"/>
      <c r="M289" s="108"/>
      <c r="N289" s="108"/>
      <c r="O289" s="247">
        <f>_xlfn.XLOOKUP($F289,'Standard HT Database'!$B$5:$B$172,'Standard HT Database'!D$5:D$172)</f>
        <v>2</v>
      </c>
      <c r="P289" s="247">
        <f>_xlfn.XLOOKUP($F289,'Standard HT Database'!$B$5:$B$172,'Standard HT Database'!E$5:E$172)</f>
        <v>4</v>
      </c>
      <c r="Q289" s="241">
        <f>_xlfn.XLOOKUP($F289,'Standard HT Database'!$B$5:$B$172,'Standard HT Database'!O$5:O$172)</f>
        <v>864</v>
      </c>
      <c r="R289" s="178">
        <f>_xlfn.XLOOKUP($F289,'Standard HT Database'!$B$5:$B$172,'Standard HT Database'!N$5:N$172)</f>
        <v>80.31</v>
      </c>
      <c r="S289" s="243">
        <f>_xlfn.XLOOKUP($F289,'Standard HT Database'!$B$5:$B$172,'Standard HT Database'!M$5:M$172)</f>
        <v>878.66</v>
      </c>
      <c r="T289" s="180">
        <f>_xlfn.XLOOKUP($F289,'Standard HT Database'!$B$5:$B$172,'Standard HT Database'!L$5:L$172)</f>
        <v>81.63</v>
      </c>
      <c r="U289" s="108"/>
      <c r="V289" s="108"/>
      <c r="W289" s="247">
        <v>0</v>
      </c>
      <c r="X289" s="247">
        <v>1</v>
      </c>
      <c r="Y289" s="108"/>
      <c r="Z289" s="108"/>
      <c r="AA289" s="108"/>
      <c r="AB289" s="108"/>
      <c r="AC289" s="108"/>
      <c r="AD289" s="108"/>
      <c r="AE289" s="108"/>
      <c r="AF289" s="108"/>
      <c r="AG289" s="108"/>
      <c r="AH289" s="108"/>
      <c r="AI289" s="108"/>
      <c r="AJ289" s="108"/>
      <c r="AK289" s="108"/>
      <c r="AL289" s="108"/>
      <c r="AM289" s="108"/>
      <c r="AN289" s="108"/>
      <c r="AO289" s="108"/>
      <c r="AP289" s="108"/>
      <c r="AQ289" s="111"/>
      <c r="AR289" s="108"/>
      <c r="AS289" s="108"/>
      <c r="AT289" s="111"/>
      <c r="AU289" s="108"/>
      <c r="AV289" s="108"/>
      <c r="AW289" s="108"/>
      <c r="AX289" s="108"/>
      <c r="AY289" s="108"/>
      <c r="AZ289" s="108"/>
      <c r="BA289" s="108"/>
      <c r="BB289" s="108"/>
      <c r="BC289" s="108"/>
      <c r="BD289" s="108"/>
      <c r="BE289" s="108"/>
      <c r="BF289" s="108"/>
      <c r="BG289" s="108"/>
      <c r="BH289" s="108"/>
      <c r="BI289" s="108"/>
      <c r="BJ289" s="108"/>
      <c r="BK289" s="108"/>
      <c r="BL289" s="108"/>
      <c r="BM289" s="108"/>
      <c r="BN289" s="108"/>
      <c r="BO289" s="108"/>
      <c r="BP289" s="108"/>
      <c r="BQ289" s="108"/>
      <c r="BR289" s="6" t="s">
        <v>663</v>
      </c>
      <c r="BS289" s="251" t="s">
        <v>664</v>
      </c>
    </row>
    <row r="290" spans="1:71" x14ac:dyDescent="0.2">
      <c r="A290" s="110" t="s">
        <v>371</v>
      </c>
      <c r="B290" s="110" t="s">
        <v>658</v>
      </c>
      <c r="C290" s="108"/>
      <c r="D290" s="108"/>
      <c r="E290" s="111" t="s">
        <v>19</v>
      </c>
      <c r="F290" s="245">
        <v>242</v>
      </c>
      <c r="G290" s="108"/>
      <c r="H290" s="108"/>
      <c r="I290" s="111" t="s">
        <v>659</v>
      </c>
      <c r="J290" s="111"/>
      <c r="K290" s="247">
        <f>_xlfn.XLOOKUP($F290,'Standard HT Database'!$B$5:$B$172,'Standard HT Database'!C$5:C$172)</f>
        <v>2</v>
      </c>
      <c r="L290" s="108"/>
      <c r="M290" s="108"/>
      <c r="N290" s="108"/>
      <c r="O290" s="247">
        <f>_xlfn.XLOOKUP($F290,'Standard HT Database'!$B$5:$B$172,'Standard HT Database'!D$5:D$172)</f>
        <v>2</v>
      </c>
      <c r="P290" s="247">
        <f>_xlfn.XLOOKUP($F290,'Standard HT Database'!$B$5:$B$172,'Standard HT Database'!E$5:E$172)</f>
        <v>4</v>
      </c>
      <c r="Q290" s="241">
        <f>_xlfn.XLOOKUP($F290,'Standard HT Database'!$B$5:$B$172,'Standard HT Database'!O$5:O$172)</f>
        <v>864</v>
      </c>
      <c r="R290" s="178">
        <f>_xlfn.XLOOKUP($F290,'Standard HT Database'!$B$5:$B$172,'Standard HT Database'!N$5:N$172)</f>
        <v>80.31</v>
      </c>
      <c r="S290" s="243">
        <f>_xlfn.XLOOKUP($F290,'Standard HT Database'!$B$5:$B$172,'Standard HT Database'!M$5:M$172)</f>
        <v>878.66</v>
      </c>
      <c r="T290" s="180">
        <f>_xlfn.XLOOKUP($F290,'Standard HT Database'!$B$5:$B$172,'Standard HT Database'!L$5:L$172)</f>
        <v>81.63</v>
      </c>
      <c r="U290" s="108"/>
      <c r="V290" s="108"/>
      <c r="W290" s="247">
        <v>0</v>
      </c>
      <c r="X290" s="247">
        <v>1</v>
      </c>
      <c r="Y290" s="108"/>
      <c r="Z290" s="108"/>
      <c r="AA290" s="108"/>
      <c r="AB290" s="108"/>
      <c r="AC290" s="108"/>
      <c r="AD290" s="108"/>
      <c r="AE290" s="108"/>
      <c r="AF290" s="108"/>
      <c r="AG290" s="108"/>
      <c r="AH290" s="108"/>
      <c r="AI290" s="108"/>
      <c r="AJ290" s="108"/>
      <c r="AK290" s="108"/>
      <c r="AL290" s="108"/>
      <c r="AM290" s="108"/>
      <c r="AN290" s="108"/>
      <c r="AO290" s="108"/>
      <c r="AP290" s="108"/>
      <c r="AQ290" s="111"/>
      <c r="AR290" s="108"/>
      <c r="AS290" s="108"/>
      <c r="AT290" s="111"/>
      <c r="AU290" s="108"/>
      <c r="AV290" s="108"/>
      <c r="AW290" s="108"/>
      <c r="AX290" s="108"/>
      <c r="AY290" s="108"/>
      <c r="AZ290" s="108"/>
      <c r="BA290" s="108"/>
      <c r="BB290" s="108"/>
      <c r="BC290" s="108"/>
      <c r="BD290" s="108"/>
      <c r="BE290" s="108"/>
      <c r="BF290" s="108"/>
      <c r="BG290" s="108"/>
      <c r="BH290" s="108"/>
      <c r="BI290" s="108"/>
      <c r="BJ290" s="108"/>
      <c r="BK290" s="108"/>
      <c r="BL290" s="108"/>
      <c r="BM290" s="108"/>
      <c r="BN290" s="108"/>
      <c r="BO290" s="108"/>
      <c r="BP290" s="108"/>
      <c r="BQ290" s="108"/>
      <c r="BR290" s="6" t="s">
        <v>663</v>
      </c>
      <c r="BS290" s="251" t="s">
        <v>664</v>
      </c>
    </row>
    <row r="291" spans="1:71" x14ac:dyDescent="0.2">
      <c r="A291" s="110" t="s">
        <v>372</v>
      </c>
      <c r="B291" s="110" t="s">
        <v>658</v>
      </c>
      <c r="C291" s="108"/>
      <c r="D291" s="108"/>
      <c r="E291" s="111" t="s">
        <v>756</v>
      </c>
      <c r="F291" s="245">
        <v>466</v>
      </c>
      <c r="G291" s="108"/>
      <c r="H291" s="108"/>
      <c r="I291" s="111" t="s">
        <v>17</v>
      </c>
      <c r="J291" s="111"/>
      <c r="K291" s="247">
        <f>_xlfn.XLOOKUP($F291,'Standard HT Database'!$B$5:$B$172,'Standard HT Database'!C$5:C$172)</f>
        <v>2</v>
      </c>
      <c r="L291" s="108"/>
      <c r="M291" s="108"/>
      <c r="N291" s="108"/>
      <c r="O291" s="247">
        <f>_xlfn.XLOOKUP($F291,'Standard HT Database'!$B$5:$B$172,'Standard HT Database'!D$5:D$172)</f>
        <v>4</v>
      </c>
      <c r="P291" s="247">
        <f>_xlfn.XLOOKUP($F291,'Standard HT Database'!$B$5:$B$172,'Standard HT Database'!E$5:E$172)</f>
        <v>6</v>
      </c>
      <c r="Q291" s="241">
        <f>_xlfn.XLOOKUP($F291,'Standard HT Database'!$B$5:$B$172,'Standard HT Database'!O$5:O$172)</f>
        <v>1397</v>
      </c>
      <c r="R291" s="178">
        <f>_xlfn.XLOOKUP($F291,'Standard HT Database'!$B$5:$B$172,'Standard HT Database'!N$5:N$172)</f>
        <v>129.81</v>
      </c>
      <c r="S291" s="243">
        <f>_xlfn.XLOOKUP($F291,'Standard HT Database'!$B$5:$B$172,'Standard HT Database'!M$5:M$172)</f>
        <v>1435.18</v>
      </c>
      <c r="T291" s="180">
        <f>_xlfn.XLOOKUP($F291,'Standard HT Database'!$B$5:$B$172,'Standard HT Database'!L$5:L$172)</f>
        <v>133.33000000000001</v>
      </c>
      <c r="U291" s="108"/>
      <c r="V291" s="108"/>
      <c r="W291" s="247">
        <v>1</v>
      </c>
      <c r="X291" s="247">
        <v>2</v>
      </c>
      <c r="Y291" s="108"/>
      <c r="Z291" s="108"/>
      <c r="AA291" s="108"/>
      <c r="AB291" s="108"/>
      <c r="AC291" s="108"/>
      <c r="AD291" s="108"/>
      <c r="AE291" s="108"/>
      <c r="AF291" s="108"/>
      <c r="AG291" s="108"/>
      <c r="AH291" s="108"/>
      <c r="AI291" s="108"/>
      <c r="AJ291" s="108"/>
      <c r="AK291" s="108"/>
      <c r="AL291" s="108"/>
      <c r="AM291" s="108"/>
      <c r="AN291" s="108"/>
      <c r="AO291" s="108"/>
      <c r="AP291" s="108"/>
      <c r="AQ291" s="111"/>
      <c r="AR291" s="108"/>
      <c r="AS291" s="108"/>
      <c r="AT291" s="111"/>
      <c r="AU291" s="108"/>
      <c r="AV291" s="108"/>
      <c r="AW291" s="108"/>
      <c r="AX291" s="108"/>
      <c r="AY291" s="108"/>
      <c r="AZ291" s="108"/>
      <c r="BA291" s="108"/>
      <c r="BB291" s="108"/>
      <c r="BC291" s="108"/>
      <c r="BD291" s="108"/>
      <c r="BE291" s="108"/>
      <c r="BF291" s="108"/>
      <c r="BG291" s="108"/>
      <c r="BH291" s="108"/>
      <c r="BI291" s="108"/>
      <c r="BJ291" s="108"/>
      <c r="BK291" s="108"/>
      <c r="BL291" s="108"/>
      <c r="BM291" s="108"/>
      <c r="BN291" s="108"/>
      <c r="BO291" s="108"/>
      <c r="BP291" s="108"/>
      <c r="BQ291" s="108"/>
      <c r="BR291" s="6" t="s">
        <v>663</v>
      </c>
      <c r="BS291" s="251" t="s">
        <v>664</v>
      </c>
    </row>
    <row r="292" spans="1:71" x14ac:dyDescent="0.2">
      <c r="A292" s="110" t="s">
        <v>373</v>
      </c>
      <c r="B292" s="110" t="s">
        <v>658</v>
      </c>
      <c r="C292" s="108"/>
      <c r="D292" s="108"/>
      <c r="E292" s="111" t="s">
        <v>756</v>
      </c>
      <c r="F292" s="245">
        <v>461</v>
      </c>
      <c r="G292" s="108"/>
      <c r="H292" s="108"/>
      <c r="I292" s="111" t="s">
        <v>17</v>
      </c>
      <c r="J292" s="111"/>
      <c r="K292" s="247">
        <f>_xlfn.XLOOKUP($F292,'Standard HT Database'!$B$5:$B$172,'Standard HT Database'!C$5:C$172)</f>
        <v>2</v>
      </c>
      <c r="L292" s="108"/>
      <c r="M292" s="108"/>
      <c r="N292" s="108"/>
      <c r="O292" s="247">
        <f>_xlfn.XLOOKUP($F292,'Standard HT Database'!$B$5:$B$172,'Standard HT Database'!D$5:D$172)</f>
        <v>4</v>
      </c>
      <c r="P292" s="247">
        <f>_xlfn.XLOOKUP($F292,'Standard HT Database'!$B$5:$B$172,'Standard HT Database'!E$5:E$172)</f>
        <v>6</v>
      </c>
      <c r="Q292" s="241">
        <f>_xlfn.XLOOKUP($F292,'Standard HT Database'!$B$5:$B$172,'Standard HT Database'!O$5:O$172)</f>
        <v>1297</v>
      </c>
      <c r="R292" s="178">
        <f>_xlfn.XLOOKUP($F292,'Standard HT Database'!$B$5:$B$172,'Standard HT Database'!N$5:N$172)</f>
        <v>120.46</v>
      </c>
      <c r="S292" s="243">
        <f>_xlfn.XLOOKUP($F292,'Standard HT Database'!$B$5:$B$172,'Standard HT Database'!M$5:M$172)</f>
        <v>1313.98</v>
      </c>
      <c r="T292" s="180">
        <f>_xlfn.XLOOKUP($F292,'Standard HT Database'!$B$5:$B$172,'Standard HT Database'!L$5:L$172)</f>
        <v>122.07</v>
      </c>
      <c r="U292" s="108"/>
      <c r="V292" s="108"/>
      <c r="W292" s="247">
        <v>1</v>
      </c>
      <c r="X292" s="247">
        <v>2</v>
      </c>
      <c r="Y292" s="108"/>
      <c r="Z292" s="108"/>
      <c r="AA292" s="108"/>
      <c r="AB292" s="108"/>
      <c r="AC292" s="108"/>
      <c r="AD292" s="108"/>
      <c r="AE292" s="108"/>
      <c r="AF292" s="108"/>
      <c r="AG292" s="108"/>
      <c r="AH292" s="108"/>
      <c r="AI292" s="108"/>
      <c r="AJ292" s="108"/>
      <c r="AK292" s="108"/>
      <c r="AL292" s="108"/>
      <c r="AM292" s="108"/>
      <c r="AN292" s="108"/>
      <c r="AO292" s="108"/>
      <c r="AP292" s="108"/>
      <c r="AQ292" s="111"/>
      <c r="AR292" s="108"/>
      <c r="AS292" s="108"/>
      <c r="AT292" s="111"/>
      <c r="AU292" s="108"/>
      <c r="AV292" s="108"/>
      <c r="AW292" s="108"/>
      <c r="AX292" s="108"/>
      <c r="AY292" s="108"/>
      <c r="AZ292" s="108"/>
      <c r="BA292" s="108"/>
      <c r="BB292" s="108"/>
      <c r="BC292" s="108"/>
      <c r="BD292" s="108"/>
      <c r="BE292" s="108"/>
      <c r="BF292" s="108"/>
      <c r="BG292" s="108"/>
      <c r="BH292" s="108"/>
      <c r="BI292" s="108"/>
      <c r="BJ292" s="108"/>
      <c r="BK292" s="108"/>
      <c r="BL292" s="108"/>
      <c r="BM292" s="108"/>
      <c r="BN292" s="108"/>
      <c r="BO292" s="108"/>
      <c r="BP292" s="108"/>
      <c r="BQ292" s="108"/>
      <c r="BR292" s="6" t="s">
        <v>663</v>
      </c>
      <c r="BS292" s="251" t="s">
        <v>664</v>
      </c>
    </row>
    <row r="293" spans="1:71" x14ac:dyDescent="0.2">
      <c r="A293" s="110" t="s">
        <v>374</v>
      </c>
      <c r="B293" s="110" t="s">
        <v>658</v>
      </c>
      <c r="C293" s="108"/>
      <c r="D293" s="108"/>
      <c r="E293" s="111" t="s">
        <v>756</v>
      </c>
      <c r="F293" s="245">
        <v>461</v>
      </c>
      <c r="G293" s="108"/>
      <c r="H293" s="108"/>
      <c r="I293" s="111" t="s">
        <v>17</v>
      </c>
      <c r="J293" s="111"/>
      <c r="K293" s="247">
        <f>_xlfn.XLOOKUP($F293,'Standard HT Database'!$B$5:$B$172,'Standard HT Database'!C$5:C$172)</f>
        <v>2</v>
      </c>
      <c r="L293" s="108"/>
      <c r="M293" s="108"/>
      <c r="N293" s="108"/>
      <c r="O293" s="247">
        <f>_xlfn.XLOOKUP($F293,'Standard HT Database'!$B$5:$B$172,'Standard HT Database'!D$5:D$172)</f>
        <v>4</v>
      </c>
      <c r="P293" s="247">
        <f>_xlfn.XLOOKUP($F293,'Standard HT Database'!$B$5:$B$172,'Standard HT Database'!E$5:E$172)</f>
        <v>6</v>
      </c>
      <c r="Q293" s="241">
        <f>_xlfn.XLOOKUP($F293,'Standard HT Database'!$B$5:$B$172,'Standard HT Database'!O$5:O$172)</f>
        <v>1297</v>
      </c>
      <c r="R293" s="178">
        <f>_xlfn.XLOOKUP($F293,'Standard HT Database'!$B$5:$B$172,'Standard HT Database'!N$5:N$172)</f>
        <v>120.46</v>
      </c>
      <c r="S293" s="243">
        <f>_xlfn.XLOOKUP($F293,'Standard HT Database'!$B$5:$B$172,'Standard HT Database'!M$5:M$172)</f>
        <v>1313.98</v>
      </c>
      <c r="T293" s="180">
        <f>_xlfn.XLOOKUP($F293,'Standard HT Database'!$B$5:$B$172,'Standard HT Database'!L$5:L$172)</f>
        <v>122.07</v>
      </c>
      <c r="U293" s="108"/>
      <c r="V293" s="108"/>
      <c r="W293" s="247">
        <v>1</v>
      </c>
      <c r="X293" s="247">
        <v>2</v>
      </c>
      <c r="Y293" s="108"/>
      <c r="Z293" s="108"/>
      <c r="AA293" s="108"/>
      <c r="AB293" s="108"/>
      <c r="AC293" s="108"/>
      <c r="AD293" s="108"/>
      <c r="AE293" s="108"/>
      <c r="AF293" s="108"/>
      <c r="AG293" s="108"/>
      <c r="AH293" s="108"/>
      <c r="AI293" s="108"/>
      <c r="AJ293" s="108"/>
      <c r="AK293" s="108"/>
      <c r="AL293" s="108"/>
      <c r="AM293" s="108"/>
      <c r="AN293" s="108"/>
      <c r="AO293" s="108"/>
      <c r="AP293" s="108"/>
      <c r="AQ293" s="111"/>
      <c r="AR293" s="108"/>
      <c r="AS293" s="108"/>
      <c r="AT293" s="111"/>
      <c r="AU293" s="108"/>
      <c r="AV293" s="108"/>
      <c r="AW293" s="108"/>
      <c r="AX293" s="108"/>
      <c r="AY293" s="108"/>
      <c r="AZ293" s="108"/>
      <c r="BA293" s="108"/>
      <c r="BB293" s="108"/>
      <c r="BC293" s="108"/>
      <c r="BD293" s="108"/>
      <c r="BE293" s="108"/>
      <c r="BF293" s="108"/>
      <c r="BG293" s="108"/>
      <c r="BH293" s="108"/>
      <c r="BI293" s="108"/>
      <c r="BJ293" s="108"/>
      <c r="BK293" s="108"/>
      <c r="BL293" s="108"/>
      <c r="BM293" s="108"/>
      <c r="BN293" s="108"/>
      <c r="BO293" s="108"/>
      <c r="BP293" s="108"/>
      <c r="BQ293" s="108"/>
      <c r="BR293" s="6" t="s">
        <v>663</v>
      </c>
      <c r="BS293" s="251" t="s">
        <v>664</v>
      </c>
    </row>
    <row r="294" spans="1:71" x14ac:dyDescent="0.2">
      <c r="A294" s="110" t="s">
        <v>375</v>
      </c>
      <c r="B294" s="110" t="s">
        <v>658</v>
      </c>
      <c r="C294" s="108"/>
      <c r="D294" s="108"/>
      <c r="E294" s="111" t="s">
        <v>756</v>
      </c>
      <c r="F294" s="245">
        <v>591</v>
      </c>
      <c r="G294" s="108"/>
      <c r="H294" s="108"/>
      <c r="I294" s="111" t="s">
        <v>17</v>
      </c>
      <c r="J294" s="111"/>
      <c r="K294" s="247">
        <f>_xlfn.XLOOKUP($F294,'Standard HT Database'!$B$5:$B$172,'Standard HT Database'!C$5:C$172)</f>
        <v>2.5</v>
      </c>
      <c r="L294" s="108"/>
      <c r="M294" s="108"/>
      <c r="N294" s="108"/>
      <c r="O294" s="247">
        <f>_xlfn.XLOOKUP($F294,'Standard HT Database'!$B$5:$B$172,'Standard HT Database'!D$5:D$172)</f>
        <v>5</v>
      </c>
      <c r="P294" s="247">
        <f>_xlfn.XLOOKUP($F294,'Standard HT Database'!$B$5:$B$172,'Standard HT Database'!E$5:E$172)</f>
        <v>9</v>
      </c>
      <c r="Q294" s="241">
        <f>_xlfn.XLOOKUP($F294,'Standard HT Database'!$B$5:$B$172,'Standard HT Database'!O$5:O$172)</f>
        <v>1928</v>
      </c>
      <c r="R294" s="178">
        <f>_xlfn.XLOOKUP($F294,'Standard HT Database'!$B$5:$B$172,'Standard HT Database'!N$5:N$172)</f>
        <v>179.15</v>
      </c>
      <c r="S294" s="243">
        <f>_xlfn.XLOOKUP($F294,'Standard HT Database'!$B$5:$B$172,'Standard HT Database'!M$5:M$172)</f>
        <v>2008.05</v>
      </c>
      <c r="T294" s="180">
        <f>_xlfn.XLOOKUP($F294,'Standard HT Database'!$B$5:$B$172,'Standard HT Database'!L$5:L$172)</f>
        <v>186.55</v>
      </c>
      <c r="U294" s="108"/>
      <c r="V294" s="108"/>
      <c r="W294" s="247">
        <v>1</v>
      </c>
      <c r="X294" s="247">
        <v>2</v>
      </c>
      <c r="Y294" s="108"/>
      <c r="Z294" s="108"/>
      <c r="AA294" s="108"/>
      <c r="AB294" s="108"/>
      <c r="AC294" s="108"/>
      <c r="AD294" s="108"/>
      <c r="AE294" s="108"/>
      <c r="AF294" s="108"/>
      <c r="AG294" s="108"/>
      <c r="AH294" s="108"/>
      <c r="AI294" s="108"/>
      <c r="AJ294" s="108"/>
      <c r="AK294" s="108"/>
      <c r="AL294" s="108"/>
      <c r="AM294" s="108"/>
      <c r="AN294" s="108"/>
      <c r="AO294" s="108"/>
      <c r="AP294" s="108"/>
      <c r="AQ294" s="111"/>
      <c r="AR294" s="108"/>
      <c r="AS294" s="108"/>
      <c r="AT294" s="111"/>
      <c r="AU294" s="108"/>
      <c r="AV294" s="108"/>
      <c r="AW294" s="108"/>
      <c r="AX294" s="108"/>
      <c r="AY294" s="108"/>
      <c r="AZ294" s="108"/>
      <c r="BA294" s="108"/>
      <c r="BB294" s="108"/>
      <c r="BC294" s="108"/>
      <c r="BD294" s="108"/>
      <c r="BE294" s="108"/>
      <c r="BF294" s="108"/>
      <c r="BG294" s="108"/>
      <c r="BH294" s="108"/>
      <c r="BI294" s="108"/>
      <c r="BJ294" s="108"/>
      <c r="BK294" s="108"/>
      <c r="BL294" s="108"/>
      <c r="BM294" s="108"/>
      <c r="BN294" s="108"/>
      <c r="BO294" s="108"/>
      <c r="BP294" s="108"/>
      <c r="BQ294" s="108"/>
      <c r="BR294" s="6" t="s">
        <v>663</v>
      </c>
      <c r="BS294" s="251" t="s">
        <v>664</v>
      </c>
    </row>
    <row r="295" spans="1:71" x14ac:dyDescent="0.2">
      <c r="A295" s="110" t="s">
        <v>376</v>
      </c>
      <c r="B295" s="110" t="s">
        <v>658</v>
      </c>
      <c r="C295" s="108"/>
      <c r="D295" s="108"/>
      <c r="E295" s="111" t="s">
        <v>756</v>
      </c>
      <c r="F295" s="245">
        <v>591</v>
      </c>
      <c r="G295" s="108"/>
      <c r="H295" s="108"/>
      <c r="I295" s="111" t="s">
        <v>17</v>
      </c>
      <c r="J295" s="111"/>
      <c r="K295" s="247">
        <f>_xlfn.XLOOKUP($F295,'Standard HT Database'!$B$5:$B$172,'Standard HT Database'!C$5:C$172)</f>
        <v>2.5</v>
      </c>
      <c r="L295" s="108"/>
      <c r="M295" s="108"/>
      <c r="N295" s="108"/>
      <c r="O295" s="247">
        <f>_xlfn.XLOOKUP($F295,'Standard HT Database'!$B$5:$B$172,'Standard HT Database'!D$5:D$172)</f>
        <v>5</v>
      </c>
      <c r="P295" s="247">
        <f>_xlfn.XLOOKUP($F295,'Standard HT Database'!$B$5:$B$172,'Standard HT Database'!E$5:E$172)</f>
        <v>9</v>
      </c>
      <c r="Q295" s="241">
        <f>_xlfn.XLOOKUP($F295,'Standard HT Database'!$B$5:$B$172,'Standard HT Database'!O$5:O$172)</f>
        <v>1928</v>
      </c>
      <c r="R295" s="178">
        <f>_xlfn.XLOOKUP($F295,'Standard HT Database'!$B$5:$B$172,'Standard HT Database'!N$5:N$172)</f>
        <v>179.15</v>
      </c>
      <c r="S295" s="243">
        <f>_xlfn.XLOOKUP($F295,'Standard HT Database'!$B$5:$B$172,'Standard HT Database'!M$5:M$172)</f>
        <v>2008.05</v>
      </c>
      <c r="T295" s="180">
        <f>_xlfn.XLOOKUP($F295,'Standard HT Database'!$B$5:$B$172,'Standard HT Database'!L$5:L$172)</f>
        <v>186.55</v>
      </c>
      <c r="U295" s="108"/>
      <c r="V295" s="108"/>
      <c r="W295" s="247">
        <v>1</v>
      </c>
      <c r="X295" s="247">
        <v>2</v>
      </c>
      <c r="Y295" s="108"/>
      <c r="Z295" s="108"/>
      <c r="AA295" s="108"/>
      <c r="AB295" s="108"/>
      <c r="AC295" s="108"/>
      <c r="AD295" s="108"/>
      <c r="AE295" s="108"/>
      <c r="AF295" s="108"/>
      <c r="AG295" s="108"/>
      <c r="AH295" s="108"/>
      <c r="AI295" s="108"/>
      <c r="AJ295" s="108"/>
      <c r="AK295" s="108"/>
      <c r="AL295" s="108"/>
      <c r="AM295" s="108"/>
      <c r="AN295" s="108"/>
      <c r="AO295" s="108"/>
      <c r="AP295" s="108"/>
      <c r="AQ295" s="111"/>
      <c r="AR295" s="108"/>
      <c r="AS295" s="108"/>
      <c r="AT295" s="111"/>
      <c r="AU295" s="108"/>
      <c r="AV295" s="108"/>
      <c r="AW295" s="108"/>
      <c r="AX295" s="108"/>
      <c r="AY295" s="108"/>
      <c r="AZ295" s="108"/>
      <c r="BA295" s="108"/>
      <c r="BB295" s="108"/>
      <c r="BC295" s="108"/>
      <c r="BD295" s="108"/>
      <c r="BE295" s="108"/>
      <c r="BF295" s="108"/>
      <c r="BG295" s="108"/>
      <c r="BH295" s="108"/>
      <c r="BI295" s="108"/>
      <c r="BJ295" s="108"/>
      <c r="BK295" s="108"/>
      <c r="BL295" s="108"/>
      <c r="BM295" s="108"/>
      <c r="BN295" s="108"/>
      <c r="BO295" s="108"/>
      <c r="BP295" s="108"/>
      <c r="BQ295" s="108"/>
      <c r="BR295" s="6" t="s">
        <v>663</v>
      </c>
      <c r="BS295" s="251" t="s">
        <v>664</v>
      </c>
    </row>
    <row r="296" spans="1:71" x14ac:dyDescent="0.2">
      <c r="A296" s="110" t="s">
        <v>377</v>
      </c>
      <c r="B296" s="110" t="s">
        <v>658</v>
      </c>
      <c r="C296" s="108"/>
      <c r="D296" s="108"/>
      <c r="E296" s="111" t="s">
        <v>756</v>
      </c>
      <c r="F296" s="245">
        <v>591</v>
      </c>
      <c r="G296" s="108"/>
      <c r="H296" s="108"/>
      <c r="I296" s="111" t="s">
        <v>17</v>
      </c>
      <c r="J296" s="111"/>
      <c r="K296" s="247">
        <f>_xlfn.XLOOKUP($F296,'Standard HT Database'!$B$5:$B$172,'Standard HT Database'!C$5:C$172)</f>
        <v>2.5</v>
      </c>
      <c r="L296" s="108"/>
      <c r="M296" s="108"/>
      <c r="N296" s="108"/>
      <c r="O296" s="247">
        <f>_xlfn.XLOOKUP($F296,'Standard HT Database'!$B$5:$B$172,'Standard HT Database'!D$5:D$172)</f>
        <v>5</v>
      </c>
      <c r="P296" s="247">
        <f>_xlfn.XLOOKUP($F296,'Standard HT Database'!$B$5:$B$172,'Standard HT Database'!E$5:E$172)</f>
        <v>9</v>
      </c>
      <c r="Q296" s="241">
        <f>_xlfn.XLOOKUP($F296,'Standard HT Database'!$B$5:$B$172,'Standard HT Database'!O$5:O$172)</f>
        <v>1928</v>
      </c>
      <c r="R296" s="178">
        <f>_xlfn.XLOOKUP($F296,'Standard HT Database'!$B$5:$B$172,'Standard HT Database'!N$5:N$172)</f>
        <v>179.15</v>
      </c>
      <c r="S296" s="243">
        <f>_xlfn.XLOOKUP($F296,'Standard HT Database'!$B$5:$B$172,'Standard HT Database'!M$5:M$172)</f>
        <v>2008.05</v>
      </c>
      <c r="T296" s="180">
        <f>_xlfn.XLOOKUP($F296,'Standard HT Database'!$B$5:$B$172,'Standard HT Database'!L$5:L$172)</f>
        <v>186.55</v>
      </c>
      <c r="U296" s="108"/>
      <c r="V296" s="108"/>
      <c r="W296" s="247">
        <v>1</v>
      </c>
      <c r="X296" s="247">
        <v>2</v>
      </c>
      <c r="Y296" s="108"/>
      <c r="Z296" s="108"/>
      <c r="AA296" s="108"/>
      <c r="AB296" s="108"/>
      <c r="AC296" s="108"/>
      <c r="AD296" s="108"/>
      <c r="AE296" s="108"/>
      <c r="AF296" s="108"/>
      <c r="AG296" s="108"/>
      <c r="AH296" s="108"/>
      <c r="AI296" s="108"/>
      <c r="AJ296" s="108"/>
      <c r="AK296" s="108"/>
      <c r="AL296" s="108"/>
      <c r="AM296" s="108"/>
      <c r="AN296" s="108"/>
      <c r="AO296" s="108"/>
      <c r="AP296" s="108"/>
      <c r="AQ296" s="111"/>
      <c r="AR296" s="108"/>
      <c r="AS296" s="108"/>
      <c r="AT296" s="111"/>
      <c r="AU296" s="108"/>
      <c r="AV296" s="108"/>
      <c r="AW296" s="108"/>
      <c r="AX296" s="108"/>
      <c r="AY296" s="108"/>
      <c r="AZ296" s="108"/>
      <c r="BA296" s="108"/>
      <c r="BB296" s="108"/>
      <c r="BC296" s="108"/>
      <c r="BD296" s="108"/>
      <c r="BE296" s="108"/>
      <c r="BF296" s="108"/>
      <c r="BG296" s="108"/>
      <c r="BH296" s="108"/>
      <c r="BI296" s="108"/>
      <c r="BJ296" s="108"/>
      <c r="BK296" s="108"/>
      <c r="BL296" s="108"/>
      <c r="BM296" s="108"/>
      <c r="BN296" s="108"/>
      <c r="BO296" s="108"/>
      <c r="BP296" s="108"/>
      <c r="BQ296" s="108"/>
      <c r="BR296" s="6" t="s">
        <v>663</v>
      </c>
      <c r="BS296" s="251" t="s">
        <v>664</v>
      </c>
    </row>
    <row r="297" spans="1:71" x14ac:dyDescent="0.2">
      <c r="A297" s="110" t="s">
        <v>378</v>
      </c>
      <c r="B297" s="110" t="s">
        <v>658</v>
      </c>
      <c r="C297" s="108"/>
      <c r="D297" s="108"/>
      <c r="E297" s="111" t="s">
        <v>756</v>
      </c>
      <c r="F297" s="245">
        <v>581</v>
      </c>
      <c r="G297" s="108"/>
      <c r="H297" s="108"/>
      <c r="I297" s="111" t="s">
        <v>17</v>
      </c>
      <c r="J297" s="111"/>
      <c r="K297" s="247">
        <f>_xlfn.XLOOKUP($F297,'Standard HT Database'!$B$5:$B$172,'Standard HT Database'!C$5:C$172)</f>
        <v>2</v>
      </c>
      <c r="L297" s="108"/>
      <c r="M297" s="108"/>
      <c r="N297" s="108"/>
      <c r="O297" s="247">
        <f>_xlfn.XLOOKUP($F297,'Standard HT Database'!$B$5:$B$172,'Standard HT Database'!D$5:D$172)</f>
        <v>5</v>
      </c>
      <c r="P297" s="247">
        <f>_xlfn.XLOOKUP($F297,'Standard HT Database'!$B$5:$B$172,'Standard HT Database'!E$5:E$172)</f>
        <v>8</v>
      </c>
      <c r="Q297" s="241">
        <f>_xlfn.XLOOKUP($F297,'Standard HT Database'!$B$5:$B$172,'Standard HT Database'!O$5:O$172)</f>
        <v>1774</v>
      </c>
      <c r="R297" s="178">
        <f>_xlfn.XLOOKUP($F297,'Standard HT Database'!$B$5:$B$172,'Standard HT Database'!N$5:N$172)</f>
        <v>164.77</v>
      </c>
      <c r="S297" s="243">
        <f>_xlfn.XLOOKUP($F297,'Standard HT Database'!$B$5:$B$172,'Standard HT Database'!M$5:M$172)</f>
        <v>1793.71</v>
      </c>
      <c r="T297" s="180">
        <f>_xlfn.XLOOKUP($F297,'Standard HT Database'!$B$5:$B$172,'Standard HT Database'!L$5:L$172)</f>
        <v>166.64</v>
      </c>
      <c r="U297" s="108"/>
      <c r="V297" s="108"/>
      <c r="W297" s="247">
        <v>1</v>
      </c>
      <c r="X297" s="247">
        <v>2</v>
      </c>
      <c r="Y297" s="108"/>
      <c r="Z297" s="108"/>
      <c r="AA297" s="108"/>
      <c r="AB297" s="108"/>
      <c r="AC297" s="108"/>
      <c r="AD297" s="108"/>
      <c r="AE297" s="108"/>
      <c r="AF297" s="108"/>
      <c r="AG297" s="108"/>
      <c r="AH297" s="108"/>
      <c r="AI297" s="108"/>
      <c r="AJ297" s="108"/>
      <c r="AK297" s="108"/>
      <c r="AL297" s="108"/>
      <c r="AM297" s="108"/>
      <c r="AN297" s="108"/>
      <c r="AO297" s="108"/>
      <c r="AP297" s="108"/>
      <c r="AQ297" s="111"/>
      <c r="AR297" s="108"/>
      <c r="AS297" s="108"/>
      <c r="AT297" s="111"/>
      <c r="AU297" s="108"/>
      <c r="AV297" s="108"/>
      <c r="AW297" s="108"/>
      <c r="AX297" s="108"/>
      <c r="AY297" s="108"/>
      <c r="AZ297" s="108"/>
      <c r="BA297" s="108"/>
      <c r="BB297" s="108"/>
      <c r="BC297" s="108"/>
      <c r="BD297" s="108"/>
      <c r="BE297" s="108"/>
      <c r="BF297" s="108"/>
      <c r="BG297" s="108"/>
      <c r="BH297" s="108"/>
      <c r="BI297" s="108"/>
      <c r="BJ297" s="108"/>
      <c r="BK297" s="108"/>
      <c r="BL297" s="108"/>
      <c r="BM297" s="108"/>
      <c r="BN297" s="108"/>
      <c r="BO297" s="108"/>
      <c r="BP297" s="108"/>
      <c r="BQ297" s="108"/>
      <c r="BR297" s="6" t="s">
        <v>663</v>
      </c>
      <c r="BS297" s="251" t="s">
        <v>664</v>
      </c>
    </row>
    <row r="298" spans="1:71" x14ac:dyDescent="0.2">
      <c r="A298" s="110" t="s">
        <v>379</v>
      </c>
      <c r="B298" s="110" t="s">
        <v>658</v>
      </c>
      <c r="C298" s="108"/>
      <c r="D298" s="108"/>
      <c r="E298" s="111" t="s">
        <v>756</v>
      </c>
      <c r="F298" s="245">
        <v>466</v>
      </c>
      <c r="G298" s="108"/>
      <c r="H298" s="108"/>
      <c r="I298" s="111" t="s">
        <v>17</v>
      </c>
      <c r="J298" s="111"/>
      <c r="K298" s="247">
        <f>_xlfn.XLOOKUP($F298,'Standard HT Database'!$B$5:$B$172,'Standard HT Database'!C$5:C$172)</f>
        <v>2</v>
      </c>
      <c r="L298" s="108"/>
      <c r="M298" s="108"/>
      <c r="N298" s="108"/>
      <c r="O298" s="247">
        <f>_xlfn.XLOOKUP($F298,'Standard HT Database'!$B$5:$B$172,'Standard HT Database'!D$5:D$172)</f>
        <v>4</v>
      </c>
      <c r="P298" s="247">
        <f>_xlfn.XLOOKUP($F298,'Standard HT Database'!$B$5:$B$172,'Standard HT Database'!E$5:E$172)</f>
        <v>6</v>
      </c>
      <c r="Q298" s="241">
        <f>_xlfn.XLOOKUP($F298,'Standard HT Database'!$B$5:$B$172,'Standard HT Database'!O$5:O$172)</f>
        <v>1397</v>
      </c>
      <c r="R298" s="178">
        <f>_xlfn.XLOOKUP($F298,'Standard HT Database'!$B$5:$B$172,'Standard HT Database'!N$5:N$172)</f>
        <v>129.81</v>
      </c>
      <c r="S298" s="243">
        <f>_xlfn.XLOOKUP($F298,'Standard HT Database'!$B$5:$B$172,'Standard HT Database'!M$5:M$172)</f>
        <v>1435.18</v>
      </c>
      <c r="T298" s="180">
        <f>_xlfn.XLOOKUP($F298,'Standard HT Database'!$B$5:$B$172,'Standard HT Database'!L$5:L$172)</f>
        <v>133.33000000000001</v>
      </c>
      <c r="U298" s="108"/>
      <c r="V298" s="108"/>
      <c r="W298" s="247">
        <v>1</v>
      </c>
      <c r="X298" s="247">
        <v>2</v>
      </c>
      <c r="Y298" s="108"/>
      <c r="Z298" s="108"/>
      <c r="AA298" s="108"/>
      <c r="AB298" s="108"/>
      <c r="AC298" s="108"/>
      <c r="AD298" s="108"/>
      <c r="AE298" s="108"/>
      <c r="AF298" s="108"/>
      <c r="AG298" s="108"/>
      <c r="AH298" s="108"/>
      <c r="AI298" s="108"/>
      <c r="AJ298" s="108"/>
      <c r="AK298" s="108"/>
      <c r="AL298" s="108"/>
      <c r="AM298" s="108"/>
      <c r="AN298" s="108"/>
      <c r="AO298" s="108"/>
      <c r="AP298" s="108"/>
      <c r="AQ298" s="111"/>
      <c r="AR298" s="108"/>
      <c r="AS298" s="108"/>
      <c r="AT298" s="111"/>
      <c r="AU298" s="108"/>
      <c r="AV298" s="108"/>
      <c r="AW298" s="108"/>
      <c r="AX298" s="108"/>
      <c r="AY298" s="108"/>
      <c r="AZ298" s="108"/>
      <c r="BA298" s="108"/>
      <c r="BB298" s="108"/>
      <c r="BC298" s="108"/>
      <c r="BD298" s="108"/>
      <c r="BE298" s="108"/>
      <c r="BF298" s="108"/>
      <c r="BG298" s="108"/>
      <c r="BH298" s="108"/>
      <c r="BI298" s="108"/>
      <c r="BJ298" s="108"/>
      <c r="BK298" s="108"/>
      <c r="BL298" s="108"/>
      <c r="BM298" s="108"/>
      <c r="BN298" s="108"/>
      <c r="BO298" s="108"/>
      <c r="BP298" s="108"/>
      <c r="BQ298" s="108"/>
      <c r="BR298" s="6" t="s">
        <v>663</v>
      </c>
      <c r="BS298" s="251" t="s">
        <v>664</v>
      </c>
    </row>
    <row r="299" spans="1:71" x14ac:dyDescent="0.2">
      <c r="A299" s="110" t="s">
        <v>380</v>
      </c>
      <c r="B299" s="110" t="s">
        <v>658</v>
      </c>
      <c r="C299" s="108"/>
      <c r="D299" s="108"/>
      <c r="E299" s="111" t="s">
        <v>756</v>
      </c>
      <c r="F299" s="245">
        <v>581</v>
      </c>
      <c r="G299" s="108"/>
      <c r="H299" s="108"/>
      <c r="I299" s="111" t="s">
        <v>17</v>
      </c>
      <c r="J299" s="111"/>
      <c r="K299" s="247">
        <f>_xlfn.XLOOKUP($F299,'Standard HT Database'!$B$5:$B$172,'Standard HT Database'!C$5:C$172)</f>
        <v>2</v>
      </c>
      <c r="L299" s="108"/>
      <c r="M299" s="108"/>
      <c r="N299" s="108"/>
      <c r="O299" s="247">
        <f>_xlfn.XLOOKUP($F299,'Standard HT Database'!$B$5:$B$172,'Standard HT Database'!D$5:D$172)</f>
        <v>5</v>
      </c>
      <c r="P299" s="247">
        <f>_xlfn.XLOOKUP($F299,'Standard HT Database'!$B$5:$B$172,'Standard HT Database'!E$5:E$172)</f>
        <v>8</v>
      </c>
      <c r="Q299" s="241">
        <f>_xlfn.XLOOKUP($F299,'Standard HT Database'!$B$5:$B$172,'Standard HT Database'!O$5:O$172)</f>
        <v>1774</v>
      </c>
      <c r="R299" s="178">
        <f>_xlfn.XLOOKUP($F299,'Standard HT Database'!$B$5:$B$172,'Standard HT Database'!N$5:N$172)</f>
        <v>164.77</v>
      </c>
      <c r="S299" s="243">
        <f>_xlfn.XLOOKUP($F299,'Standard HT Database'!$B$5:$B$172,'Standard HT Database'!M$5:M$172)</f>
        <v>1793.71</v>
      </c>
      <c r="T299" s="180">
        <f>_xlfn.XLOOKUP($F299,'Standard HT Database'!$B$5:$B$172,'Standard HT Database'!L$5:L$172)</f>
        <v>166.64</v>
      </c>
      <c r="U299" s="108"/>
      <c r="V299" s="108"/>
      <c r="W299" s="247">
        <v>1</v>
      </c>
      <c r="X299" s="247">
        <v>2</v>
      </c>
      <c r="Y299" s="108"/>
      <c r="Z299" s="108"/>
      <c r="AA299" s="108"/>
      <c r="AB299" s="108"/>
      <c r="AC299" s="108"/>
      <c r="AD299" s="108"/>
      <c r="AE299" s="108"/>
      <c r="AF299" s="108"/>
      <c r="AG299" s="108"/>
      <c r="AH299" s="108"/>
      <c r="AI299" s="108"/>
      <c r="AJ299" s="108"/>
      <c r="AK299" s="108"/>
      <c r="AL299" s="108"/>
      <c r="AM299" s="108"/>
      <c r="AN299" s="108"/>
      <c r="AO299" s="108"/>
      <c r="AP299" s="108"/>
      <c r="AQ299" s="111"/>
      <c r="AR299" s="108"/>
      <c r="AS299" s="108"/>
      <c r="AT299" s="111"/>
      <c r="AU299" s="108"/>
      <c r="AV299" s="108"/>
      <c r="AW299" s="108"/>
      <c r="AX299" s="108"/>
      <c r="AY299" s="108"/>
      <c r="AZ299" s="108"/>
      <c r="BA299" s="108"/>
      <c r="BB299" s="108"/>
      <c r="BC299" s="108"/>
      <c r="BD299" s="108"/>
      <c r="BE299" s="108"/>
      <c r="BF299" s="108"/>
      <c r="BG299" s="108"/>
      <c r="BH299" s="108"/>
      <c r="BI299" s="108"/>
      <c r="BJ299" s="108"/>
      <c r="BK299" s="108"/>
      <c r="BL299" s="108"/>
      <c r="BM299" s="108"/>
      <c r="BN299" s="108"/>
      <c r="BO299" s="108"/>
      <c r="BP299" s="108"/>
      <c r="BQ299" s="108"/>
      <c r="BR299" s="6" t="s">
        <v>663</v>
      </c>
      <c r="BS299" s="251" t="s">
        <v>664</v>
      </c>
    </row>
    <row r="300" spans="1:71" x14ac:dyDescent="0.2">
      <c r="A300" s="110" t="s">
        <v>381</v>
      </c>
      <c r="B300" s="110" t="s">
        <v>658</v>
      </c>
      <c r="C300" s="108"/>
      <c r="D300" s="108"/>
      <c r="E300" s="111" t="s">
        <v>756</v>
      </c>
      <c r="F300" s="245">
        <v>466</v>
      </c>
      <c r="G300" s="108"/>
      <c r="H300" s="108"/>
      <c r="I300" s="111" t="s">
        <v>17</v>
      </c>
      <c r="J300" s="111"/>
      <c r="K300" s="247">
        <f>_xlfn.XLOOKUP($F300,'Standard HT Database'!$B$5:$B$172,'Standard HT Database'!C$5:C$172)</f>
        <v>2</v>
      </c>
      <c r="L300" s="108"/>
      <c r="M300" s="108"/>
      <c r="N300" s="108"/>
      <c r="O300" s="247">
        <f>_xlfn.XLOOKUP($F300,'Standard HT Database'!$B$5:$B$172,'Standard HT Database'!D$5:D$172)</f>
        <v>4</v>
      </c>
      <c r="P300" s="247">
        <f>_xlfn.XLOOKUP($F300,'Standard HT Database'!$B$5:$B$172,'Standard HT Database'!E$5:E$172)</f>
        <v>6</v>
      </c>
      <c r="Q300" s="241">
        <f>_xlfn.XLOOKUP($F300,'Standard HT Database'!$B$5:$B$172,'Standard HT Database'!O$5:O$172)</f>
        <v>1397</v>
      </c>
      <c r="R300" s="178">
        <f>_xlfn.XLOOKUP($F300,'Standard HT Database'!$B$5:$B$172,'Standard HT Database'!N$5:N$172)</f>
        <v>129.81</v>
      </c>
      <c r="S300" s="243">
        <f>_xlfn.XLOOKUP($F300,'Standard HT Database'!$B$5:$B$172,'Standard HT Database'!M$5:M$172)</f>
        <v>1435.18</v>
      </c>
      <c r="T300" s="180">
        <f>_xlfn.XLOOKUP($F300,'Standard HT Database'!$B$5:$B$172,'Standard HT Database'!L$5:L$172)</f>
        <v>133.33000000000001</v>
      </c>
      <c r="U300" s="108"/>
      <c r="V300" s="108"/>
      <c r="W300" s="247">
        <v>1</v>
      </c>
      <c r="X300" s="247">
        <v>2</v>
      </c>
      <c r="Y300" s="108"/>
      <c r="Z300" s="108"/>
      <c r="AA300" s="108"/>
      <c r="AB300" s="108"/>
      <c r="AC300" s="108"/>
      <c r="AD300" s="108"/>
      <c r="AE300" s="108"/>
      <c r="AF300" s="108"/>
      <c r="AG300" s="108"/>
      <c r="AH300" s="108"/>
      <c r="AI300" s="108"/>
      <c r="AJ300" s="108"/>
      <c r="AK300" s="108"/>
      <c r="AL300" s="108"/>
      <c r="AM300" s="108"/>
      <c r="AN300" s="108"/>
      <c r="AO300" s="108"/>
      <c r="AP300" s="108"/>
      <c r="AQ300" s="111"/>
      <c r="AR300" s="108"/>
      <c r="AS300" s="108"/>
      <c r="AT300" s="111"/>
      <c r="AU300" s="108"/>
      <c r="AV300" s="108"/>
      <c r="AW300" s="108"/>
      <c r="AX300" s="108"/>
      <c r="AY300" s="108"/>
      <c r="AZ300" s="108"/>
      <c r="BA300" s="108"/>
      <c r="BB300" s="108"/>
      <c r="BC300" s="108"/>
      <c r="BD300" s="108"/>
      <c r="BE300" s="108"/>
      <c r="BF300" s="108"/>
      <c r="BG300" s="108"/>
      <c r="BH300" s="108"/>
      <c r="BI300" s="108"/>
      <c r="BJ300" s="108"/>
      <c r="BK300" s="108"/>
      <c r="BL300" s="108"/>
      <c r="BM300" s="108"/>
      <c r="BN300" s="108"/>
      <c r="BO300" s="108"/>
      <c r="BP300" s="108"/>
      <c r="BQ300" s="108"/>
      <c r="BR300" s="6" t="s">
        <v>663</v>
      </c>
      <c r="BS300" s="251" t="s">
        <v>664</v>
      </c>
    </row>
    <row r="301" spans="1:71" x14ac:dyDescent="0.2">
      <c r="A301" s="110" t="s">
        <v>382</v>
      </c>
      <c r="B301" s="110" t="s">
        <v>658</v>
      </c>
      <c r="C301" s="108"/>
      <c r="D301" s="108"/>
      <c r="E301" s="111" t="s">
        <v>756</v>
      </c>
      <c r="F301" s="245">
        <v>581</v>
      </c>
      <c r="G301" s="108"/>
      <c r="H301" s="108"/>
      <c r="I301" s="111" t="s">
        <v>17</v>
      </c>
      <c r="J301" s="111"/>
      <c r="K301" s="247">
        <f>_xlfn.XLOOKUP($F301,'Standard HT Database'!$B$5:$B$172,'Standard HT Database'!C$5:C$172)</f>
        <v>2</v>
      </c>
      <c r="L301" s="108"/>
      <c r="M301" s="108"/>
      <c r="N301" s="108"/>
      <c r="O301" s="247">
        <f>_xlfn.XLOOKUP($F301,'Standard HT Database'!$B$5:$B$172,'Standard HT Database'!D$5:D$172)</f>
        <v>5</v>
      </c>
      <c r="P301" s="247">
        <f>_xlfn.XLOOKUP($F301,'Standard HT Database'!$B$5:$B$172,'Standard HT Database'!E$5:E$172)</f>
        <v>8</v>
      </c>
      <c r="Q301" s="241">
        <f>_xlfn.XLOOKUP($F301,'Standard HT Database'!$B$5:$B$172,'Standard HT Database'!O$5:O$172)</f>
        <v>1774</v>
      </c>
      <c r="R301" s="178">
        <f>_xlfn.XLOOKUP($F301,'Standard HT Database'!$B$5:$B$172,'Standard HT Database'!N$5:N$172)</f>
        <v>164.77</v>
      </c>
      <c r="S301" s="243">
        <f>_xlfn.XLOOKUP($F301,'Standard HT Database'!$B$5:$B$172,'Standard HT Database'!M$5:M$172)</f>
        <v>1793.71</v>
      </c>
      <c r="T301" s="180">
        <f>_xlfn.XLOOKUP($F301,'Standard HT Database'!$B$5:$B$172,'Standard HT Database'!L$5:L$172)</f>
        <v>166.64</v>
      </c>
      <c r="U301" s="108"/>
      <c r="V301" s="108"/>
      <c r="W301" s="247">
        <v>1</v>
      </c>
      <c r="X301" s="247">
        <v>2</v>
      </c>
      <c r="Y301" s="108"/>
      <c r="Z301" s="108"/>
      <c r="AA301" s="108"/>
      <c r="AB301" s="108"/>
      <c r="AC301" s="108"/>
      <c r="AD301" s="108"/>
      <c r="AE301" s="108"/>
      <c r="AF301" s="108"/>
      <c r="AG301" s="108"/>
      <c r="AH301" s="108"/>
      <c r="AI301" s="108"/>
      <c r="AJ301" s="108"/>
      <c r="AK301" s="108"/>
      <c r="AL301" s="108"/>
      <c r="AM301" s="108"/>
      <c r="AN301" s="108"/>
      <c r="AO301" s="108"/>
      <c r="AP301" s="108"/>
      <c r="AQ301" s="111"/>
      <c r="AR301" s="108"/>
      <c r="AS301" s="108"/>
      <c r="AT301" s="111"/>
      <c r="AU301" s="108"/>
      <c r="AV301" s="108"/>
      <c r="AW301" s="108"/>
      <c r="AX301" s="108"/>
      <c r="AY301" s="108"/>
      <c r="AZ301" s="108"/>
      <c r="BA301" s="108"/>
      <c r="BB301" s="108"/>
      <c r="BC301" s="108"/>
      <c r="BD301" s="108"/>
      <c r="BE301" s="108"/>
      <c r="BF301" s="108"/>
      <c r="BG301" s="108"/>
      <c r="BH301" s="108"/>
      <c r="BI301" s="108"/>
      <c r="BJ301" s="108"/>
      <c r="BK301" s="108"/>
      <c r="BL301" s="108"/>
      <c r="BM301" s="108"/>
      <c r="BN301" s="108"/>
      <c r="BO301" s="108"/>
      <c r="BP301" s="108"/>
      <c r="BQ301" s="108"/>
      <c r="BR301" s="6" t="s">
        <v>663</v>
      </c>
      <c r="BS301" s="251" t="s">
        <v>664</v>
      </c>
    </row>
    <row r="302" spans="1:71" x14ac:dyDescent="0.2">
      <c r="A302" s="110" t="s">
        <v>383</v>
      </c>
      <c r="B302" s="110" t="s">
        <v>658</v>
      </c>
      <c r="C302" s="108"/>
      <c r="D302" s="108"/>
      <c r="E302" s="111" t="s">
        <v>756</v>
      </c>
      <c r="F302" s="245">
        <v>462</v>
      </c>
      <c r="G302" s="108"/>
      <c r="H302" s="108"/>
      <c r="I302" s="111" t="s">
        <v>17</v>
      </c>
      <c r="J302" s="111"/>
      <c r="K302" s="247">
        <f>_xlfn.XLOOKUP($F302,'Standard HT Database'!$B$5:$B$172,'Standard HT Database'!C$5:C$172)</f>
        <v>2</v>
      </c>
      <c r="L302" s="108"/>
      <c r="M302" s="108"/>
      <c r="N302" s="108"/>
      <c r="O302" s="247">
        <f>_xlfn.XLOOKUP($F302,'Standard HT Database'!$B$5:$B$172,'Standard HT Database'!D$5:D$172)</f>
        <v>4</v>
      </c>
      <c r="P302" s="247">
        <f>_xlfn.XLOOKUP($F302,'Standard HT Database'!$B$5:$B$172,'Standard HT Database'!E$5:E$172)</f>
        <v>6</v>
      </c>
      <c r="Q302" s="241">
        <f>_xlfn.XLOOKUP($F302,'Standard HT Database'!$B$5:$B$172,'Standard HT Database'!O$5:O$172)</f>
        <v>1404</v>
      </c>
      <c r="R302" s="178">
        <f>_xlfn.XLOOKUP($F302,'Standard HT Database'!$B$5:$B$172,'Standard HT Database'!N$5:N$172)</f>
        <v>130.46</v>
      </c>
      <c r="S302" s="243">
        <f>_xlfn.XLOOKUP($F302,'Standard HT Database'!$B$5:$B$172,'Standard HT Database'!M$5:M$172)</f>
        <v>1421.77</v>
      </c>
      <c r="T302" s="180">
        <f>_xlfn.XLOOKUP($F302,'Standard HT Database'!$B$5:$B$172,'Standard HT Database'!L$5:L$172)</f>
        <v>132.09</v>
      </c>
      <c r="U302" s="108"/>
      <c r="V302" s="108"/>
      <c r="W302" s="247">
        <v>1</v>
      </c>
      <c r="X302" s="247">
        <v>2</v>
      </c>
      <c r="Y302" s="108"/>
      <c r="Z302" s="108"/>
      <c r="AA302" s="108"/>
      <c r="AB302" s="108"/>
      <c r="AC302" s="108"/>
      <c r="AD302" s="108"/>
      <c r="AE302" s="108"/>
      <c r="AF302" s="108"/>
      <c r="AG302" s="108"/>
      <c r="AH302" s="108"/>
      <c r="AI302" s="108"/>
      <c r="AJ302" s="108"/>
      <c r="AK302" s="108"/>
      <c r="AL302" s="108"/>
      <c r="AM302" s="108"/>
      <c r="AN302" s="108"/>
      <c r="AO302" s="108"/>
      <c r="AP302" s="108"/>
      <c r="AQ302" s="111"/>
      <c r="AR302" s="108"/>
      <c r="AS302" s="108"/>
      <c r="AT302" s="111"/>
      <c r="AU302" s="108"/>
      <c r="AV302" s="108"/>
      <c r="AW302" s="108"/>
      <c r="AX302" s="108"/>
      <c r="AY302" s="108"/>
      <c r="AZ302" s="108"/>
      <c r="BA302" s="108"/>
      <c r="BB302" s="108"/>
      <c r="BC302" s="108"/>
      <c r="BD302" s="108"/>
      <c r="BE302" s="108"/>
      <c r="BF302" s="108"/>
      <c r="BG302" s="108"/>
      <c r="BH302" s="108"/>
      <c r="BI302" s="108"/>
      <c r="BJ302" s="108"/>
      <c r="BK302" s="108"/>
      <c r="BL302" s="108"/>
      <c r="BM302" s="108"/>
      <c r="BN302" s="108"/>
      <c r="BO302" s="108"/>
      <c r="BP302" s="108"/>
      <c r="BQ302" s="108"/>
      <c r="BR302" s="6" t="s">
        <v>663</v>
      </c>
      <c r="BS302" s="251" t="s">
        <v>664</v>
      </c>
    </row>
    <row r="303" spans="1:71" x14ac:dyDescent="0.2">
      <c r="A303" s="110" t="s">
        <v>384</v>
      </c>
      <c r="B303" s="110" t="s">
        <v>658</v>
      </c>
      <c r="C303" s="108"/>
      <c r="D303" s="108"/>
      <c r="E303" s="111" t="s">
        <v>756</v>
      </c>
      <c r="F303" s="245">
        <v>581</v>
      </c>
      <c r="G303" s="108"/>
      <c r="H303" s="108"/>
      <c r="I303" s="111" t="s">
        <v>17</v>
      </c>
      <c r="J303" s="111"/>
      <c r="K303" s="247">
        <f>_xlfn.XLOOKUP($F303,'Standard HT Database'!$B$5:$B$172,'Standard HT Database'!C$5:C$172)</f>
        <v>2</v>
      </c>
      <c r="L303" s="108"/>
      <c r="M303" s="108"/>
      <c r="N303" s="108"/>
      <c r="O303" s="247">
        <f>_xlfn.XLOOKUP($F303,'Standard HT Database'!$B$5:$B$172,'Standard HT Database'!D$5:D$172)</f>
        <v>5</v>
      </c>
      <c r="P303" s="247">
        <f>_xlfn.XLOOKUP($F303,'Standard HT Database'!$B$5:$B$172,'Standard HT Database'!E$5:E$172)</f>
        <v>8</v>
      </c>
      <c r="Q303" s="241">
        <f>_xlfn.XLOOKUP($F303,'Standard HT Database'!$B$5:$B$172,'Standard HT Database'!O$5:O$172)</f>
        <v>1774</v>
      </c>
      <c r="R303" s="178">
        <f>_xlfn.XLOOKUP($F303,'Standard HT Database'!$B$5:$B$172,'Standard HT Database'!N$5:N$172)</f>
        <v>164.77</v>
      </c>
      <c r="S303" s="243">
        <f>_xlfn.XLOOKUP($F303,'Standard HT Database'!$B$5:$B$172,'Standard HT Database'!M$5:M$172)</f>
        <v>1793.71</v>
      </c>
      <c r="T303" s="180">
        <f>_xlfn.XLOOKUP($F303,'Standard HT Database'!$B$5:$B$172,'Standard HT Database'!L$5:L$172)</f>
        <v>166.64</v>
      </c>
      <c r="U303" s="108"/>
      <c r="V303" s="108"/>
      <c r="W303" s="247">
        <v>1</v>
      </c>
      <c r="X303" s="247">
        <v>2</v>
      </c>
      <c r="Y303" s="108"/>
      <c r="Z303" s="108"/>
      <c r="AA303" s="108"/>
      <c r="AB303" s="108"/>
      <c r="AC303" s="108"/>
      <c r="AD303" s="108"/>
      <c r="AE303" s="108"/>
      <c r="AF303" s="108"/>
      <c r="AG303" s="108"/>
      <c r="AH303" s="108"/>
      <c r="AI303" s="108"/>
      <c r="AJ303" s="108"/>
      <c r="AK303" s="108"/>
      <c r="AL303" s="108"/>
      <c r="AM303" s="108"/>
      <c r="AN303" s="108"/>
      <c r="AO303" s="108"/>
      <c r="AP303" s="108"/>
      <c r="AQ303" s="111"/>
      <c r="AR303" s="108"/>
      <c r="AS303" s="108"/>
      <c r="AT303" s="111"/>
      <c r="AU303" s="108"/>
      <c r="AV303" s="108"/>
      <c r="AW303" s="108"/>
      <c r="AX303" s="108"/>
      <c r="AY303" s="108"/>
      <c r="AZ303" s="108"/>
      <c r="BA303" s="108"/>
      <c r="BB303" s="108"/>
      <c r="BC303" s="108"/>
      <c r="BD303" s="108"/>
      <c r="BE303" s="108"/>
      <c r="BF303" s="108"/>
      <c r="BG303" s="108"/>
      <c r="BH303" s="108"/>
      <c r="BI303" s="108"/>
      <c r="BJ303" s="108"/>
      <c r="BK303" s="108"/>
      <c r="BL303" s="108"/>
      <c r="BM303" s="108"/>
      <c r="BN303" s="108"/>
      <c r="BO303" s="108"/>
      <c r="BP303" s="108"/>
      <c r="BQ303" s="108"/>
      <c r="BR303" s="6" t="s">
        <v>663</v>
      </c>
      <c r="BS303" s="251" t="s">
        <v>664</v>
      </c>
    </row>
    <row r="304" spans="1:71" x14ac:dyDescent="0.2">
      <c r="A304" s="110" t="s">
        <v>385</v>
      </c>
      <c r="B304" s="110" t="s">
        <v>658</v>
      </c>
      <c r="C304" s="108"/>
      <c r="D304" s="108"/>
      <c r="E304" s="111" t="s">
        <v>756</v>
      </c>
      <c r="F304" s="245">
        <v>581</v>
      </c>
      <c r="G304" s="108"/>
      <c r="H304" s="108"/>
      <c r="I304" s="111" t="s">
        <v>17</v>
      </c>
      <c r="J304" s="111"/>
      <c r="K304" s="247">
        <f>_xlfn.XLOOKUP($F304,'Standard HT Database'!$B$5:$B$172,'Standard HT Database'!C$5:C$172)</f>
        <v>2</v>
      </c>
      <c r="L304" s="108"/>
      <c r="M304" s="108"/>
      <c r="N304" s="108"/>
      <c r="O304" s="247">
        <f>_xlfn.XLOOKUP($F304,'Standard HT Database'!$B$5:$B$172,'Standard HT Database'!D$5:D$172)</f>
        <v>5</v>
      </c>
      <c r="P304" s="247">
        <f>_xlfn.XLOOKUP($F304,'Standard HT Database'!$B$5:$B$172,'Standard HT Database'!E$5:E$172)</f>
        <v>8</v>
      </c>
      <c r="Q304" s="241">
        <f>_xlfn.XLOOKUP($F304,'Standard HT Database'!$B$5:$B$172,'Standard HT Database'!O$5:O$172)</f>
        <v>1774</v>
      </c>
      <c r="R304" s="178">
        <f>_xlfn.XLOOKUP($F304,'Standard HT Database'!$B$5:$B$172,'Standard HT Database'!N$5:N$172)</f>
        <v>164.77</v>
      </c>
      <c r="S304" s="243">
        <f>_xlfn.XLOOKUP($F304,'Standard HT Database'!$B$5:$B$172,'Standard HT Database'!M$5:M$172)</f>
        <v>1793.71</v>
      </c>
      <c r="T304" s="180">
        <f>_xlfn.XLOOKUP($F304,'Standard HT Database'!$B$5:$B$172,'Standard HT Database'!L$5:L$172)</f>
        <v>166.64</v>
      </c>
      <c r="U304" s="108"/>
      <c r="V304" s="108"/>
      <c r="W304" s="247">
        <v>1</v>
      </c>
      <c r="X304" s="247">
        <v>2</v>
      </c>
      <c r="Y304" s="108"/>
      <c r="Z304" s="108"/>
      <c r="AA304" s="108"/>
      <c r="AB304" s="108"/>
      <c r="AC304" s="108"/>
      <c r="AD304" s="108"/>
      <c r="AE304" s="108"/>
      <c r="AF304" s="108"/>
      <c r="AG304" s="108"/>
      <c r="AH304" s="108"/>
      <c r="AI304" s="108"/>
      <c r="AJ304" s="108"/>
      <c r="AK304" s="108"/>
      <c r="AL304" s="108"/>
      <c r="AM304" s="108"/>
      <c r="AN304" s="108"/>
      <c r="AO304" s="108"/>
      <c r="AP304" s="108"/>
      <c r="AQ304" s="111"/>
      <c r="AR304" s="108"/>
      <c r="AS304" s="108"/>
      <c r="AT304" s="111"/>
      <c r="AU304" s="108"/>
      <c r="AV304" s="108"/>
      <c r="AW304" s="108"/>
      <c r="AX304" s="108"/>
      <c r="AY304" s="108"/>
      <c r="AZ304" s="108"/>
      <c r="BA304" s="108"/>
      <c r="BB304" s="108"/>
      <c r="BC304" s="108"/>
      <c r="BD304" s="108"/>
      <c r="BE304" s="108"/>
      <c r="BF304" s="108"/>
      <c r="BG304" s="108"/>
      <c r="BH304" s="108"/>
      <c r="BI304" s="108"/>
      <c r="BJ304" s="108"/>
      <c r="BK304" s="108"/>
      <c r="BL304" s="108"/>
      <c r="BM304" s="108"/>
      <c r="BN304" s="108"/>
      <c r="BO304" s="108"/>
      <c r="BP304" s="108"/>
      <c r="BQ304" s="108"/>
      <c r="BR304" s="6" t="s">
        <v>663</v>
      </c>
      <c r="BS304" s="251" t="s">
        <v>664</v>
      </c>
    </row>
    <row r="305" spans="1:71" x14ac:dyDescent="0.2">
      <c r="A305" s="110" t="s">
        <v>386</v>
      </c>
      <c r="B305" s="110" t="s">
        <v>658</v>
      </c>
      <c r="C305" s="108"/>
      <c r="D305" s="108"/>
      <c r="E305" s="111" t="s">
        <v>756</v>
      </c>
      <c r="F305" s="245">
        <v>461</v>
      </c>
      <c r="G305" s="108"/>
      <c r="H305" s="108"/>
      <c r="I305" s="111" t="s">
        <v>17</v>
      </c>
      <c r="J305" s="111"/>
      <c r="K305" s="247">
        <f>_xlfn.XLOOKUP($F305,'Standard HT Database'!$B$5:$B$172,'Standard HT Database'!C$5:C$172)</f>
        <v>2</v>
      </c>
      <c r="L305" s="108"/>
      <c r="M305" s="108"/>
      <c r="N305" s="108"/>
      <c r="O305" s="247">
        <f>_xlfn.XLOOKUP($F305,'Standard HT Database'!$B$5:$B$172,'Standard HT Database'!D$5:D$172)</f>
        <v>4</v>
      </c>
      <c r="P305" s="247">
        <f>_xlfn.XLOOKUP($F305,'Standard HT Database'!$B$5:$B$172,'Standard HT Database'!E$5:E$172)</f>
        <v>6</v>
      </c>
      <c r="Q305" s="241">
        <f>_xlfn.XLOOKUP($F305,'Standard HT Database'!$B$5:$B$172,'Standard HT Database'!O$5:O$172)</f>
        <v>1297</v>
      </c>
      <c r="R305" s="178">
        <f>_xlfn.XLOOKUP($F305,'Standard HT Database'!$B$5:$B$172,'Standard HT Database'!N$5:N$172)</f>
        <v>120.46</v>
      </c>
      <c r="S305" s="243">
        <f>_xlfn.XLOOKUP($F305,'Standard HT Database'!$B$5:$B$172,'Standard HT Database'!M$5:M$172)</f>
        <v>1313.98</v>
      </c>
      <c r="T305" s="180">
        <f>_xlfn.XLOOKUP($F305,'Standard HT Database'!$B$5:$B$172,'Standard HT Database'!L$5:L$172)</f>
        <v>122.07</v>
      </c>
      <c r="U305" s="108"/>
      <c r="V305" s="108"/>
      <c r="W305" s="247">
        <v>1</v>
      </c>
      <c r="X305" s="247">
        <v>2</v>
      </c>
      <c r="Y305" s="108"/>
      <c r="Z305" s="108"/>
      <c r="AA305" s="108"/>
      <c r="AB305" s="108"/>
      <c r="AC305" s="108"/>
      <c r="AD305" s="108"/>
      <c r="AE305" s="108"/>
      <c r="AF305" s="108"/>
      <c r="AG305" s="108"/>
      <c r="AH305" s="108"/>
      <c r="AI305" s="108"/>
      <c r="AJ305" s="108"/>
      <c r="AK305" s="108"/>
      <c r="AL305" s="108"/>
      <c r="AM305" s="108"/>
      <c r="AN305" s="108"/>
      <c r="AO305" s="108"/>
      <c r="AP305" s="108"/>
      <c r="AQ305" s="111"/>
      <c r="AR305" s="108"/>
      <c r="AS305" s="108"/>
      <c r="AT305" s="111"/>
      <c r="AU305" s="108"/>
      <c r="AV305" s="108"/>
      <c r="AW305" s="108"/>
      <c r="AX305" s="108"/>
      <c r="AY305" s="108"/>
      <c r="AZ305" s="108"/>
      <c r="BA305" s="108"/>
      <c r="BB305" s="108"/>
      <c r="BC305" s="108"/>
      <c r="BD305" s="108"/>
      <c r="BE305" s="108"/>
      <c r="BF305" s="108"/>
      <c r="BG305" s="108"/>
      <c r="BH305" s="108"/>
      <c r="BI305" s="108"/>
      <c r="BJ305" s="108"/>
      <c r="BK305" s="108"/>
      <c r="BL305" s="108"/>
      <c r="BM305" s="108"/>
      <c r="BN305" s="108"/>
      <c r="BO305" s="108"/>
      <c r="BP305" s="108"/>
      <c r="BQ305" s="108"/>
      <c r="BR305" s="6" t="s">
        <v>663</v>
      </c>
      <c r="BS305" s="251" t="s">
        <v>664</v>
      </c>
    </row>
    <row r="306" spans="1:71" x14ac:dyDescent="0.2">
      <c r="A306" s="110" t="s">
        <v>387</v>
      </c>
      <c r="B306" s="110" t="s">
        <v>658</v>
      </c>
      <c r="C306" s="108"/>
      <c r="D306" s="108"/>
      <c r="E306" s="111" t="s">
        <v>756</v>
      </c>
      <c r="F306" s="245">
        <v>581</v>
      </c>
      <c r="G306" s="108"/>
      <c r="H306" s="108"/>
      <c r="I306" s="111" t="s">
        <v>17</v>
      </c>
      <c r="J306" s="111"/>
      <c r="K306" s="247">
        <f>_xlfn.XLOOKUP($F306,'Standard HT Database'!$B$5:$B$172,'Standard HT Database'!C$5:C$172)</f>
        <v>2</v>
      </c>
      <c r="L306" s="108"/>
      <c r="M306" s="108"/>
      <c r="N306" s="108"/>
      <c r="O306" s="247">
        <f>_xlfn.XLOOKUP($F306,'Standard HT Database'!$B$5:$B$172,'Standard HT Database'!D$5:D$172)</f>
        <v>5</v>
      </c>
      <c r="P306" s="247">
        <f>_xlfn.XLOOKUP($F306,'Standard HT Database'!$B$5:$B$172,'Standard HT Database'!E$5:E$172)</f>
        <v>8</v>
      </c>
      <c r="Q306" s="241">
        <f>_xlfn.XLOOKUP($F306,'Standard HT Database'!$B$5:$B$172,'Standard HT Database'!O$5:O$172)</f>
        <v>1774</v>
      </c>
      <c r="R306" s="178">
        <f>_xlfn.XLOOKUP($F306,'Standard HT Database'!$B$5:$B$172,'Standard HT Database'!N$5:N$172)</f>
        <v>164.77</v>
      </c>
      <c r="S306" s="243">
        <f>_xlfn.XLOOKUP($F306,'Standard HT Database'!$B$5:$B$172,'Standard HT Database'!M$5:M$172)</f>
        <v>1793.71</v>
      </c>
      <c r="T306" s="180">
        <f>_xlfn.XLOOKUP($F306,'Standard HT Database'!$B$5:$B$172,'Standard HT Database'!L$5:L$172)</f>
        <v>166.64</v>
      </c>
      <c r="U306" s="108"/>
      <c r="V306" s="108"/>
      <c r="W306" s="247">
        <v>1</v>
      </c>
      <c r="X306" s="247">
        <v>2</v>
      </c>
      <c r="Y306" s="108"/>
      <c r="Z306" s="108"/>
      <c r="AA306" s="108"/>
      <c r="AB306" s="108"/>
      <c r="AC306" s="108"/>
      <c r="AD306" s="108"/>
      <c r="AE306" s="108"/>
      <c r="AF306" s="108"/>
      <c r="AG306" s="108"/>
      <c r="AH306" s="108"/>
      <c r="AI306" s="108"/>
      <c r="AJ306" s="108"/>
      <c r="AK306" s="108"/>
      <c r="AL306" s="108"/>
      <c r="AM306" s="108"/>
      <c r="AN306" s="108"/>
      <c r="AO306" s="108"/>
      <c r="AP306" s="108"/>
      <c r="AQ306" s="111"/>
      <c r="AR306" s="108"/>
      <c r="AS306" s="108"/>
      <c r="AT306" s="111"/>
      <c r="AU306" s="108"/>
      <c r="AV306" s="108"/>
      <c r="AW306" s="108"/>
      <c r="AX306" s="108"/>
      <c r="AY306" s="108"/>
      <c r="AZ306" s="108"/>
      <c r="BA306" s="108"/>
      <c r="BB306" s="108"/>
      <c r="BC306" s="108"/>
      <c r="BD306" s="108"/>
      <c r="BE306" s="108"/>
      <c r="BF306" s="108"/>
      <c r="BG306" s="108"/>
      <c r="BH306" s="108"/>
      <c r="BI306" s="108"/>
      <c r="BJ306" s="108"/>
      <c r="BK306" s="108"/>
      <c r="BL306" s="108"/>
      <c r="BM306" s="108"/>
      <c r="BN306" s="108"/>
      <c r="BO306" s="108"/>
      <c r="BP306" s="108"/>
      <c r="BQ306" s="108"/>
      <c r="BR306" s="6" t="s">
        <v>663</v>
      </c>
      <c r="BS306" s="251" t="s">
        <v>664</v>
      </c>
    </row>
    <row r="307" spans="1:71" x14ac:dyDescent="0.2">
      <c r="A307" s="110" t="s">
        <v>388</v>
      </c>
      <c r="B307" s="110" t="s">
        <v>658</v>
      </c>
      <c r="C307" s="108"/>
      <c r="D307" s="108"/>
      <c r="E307" s="111" t="s">
        <v>756</v>
      </c>
      <c r="F307" s="245">
        <v>466</v>
      </c>
      <c r="G307" s="108"/>
      <c r="H307" s="108"/>
      <c r="I307" s="111" t="s">
        <v>17</v>
      </c>
      <c r="J307" s="111"/>
      <c r="K307" s="247">
        <f>_xlfn.XLOOKUP($F307,'Standard HT Database'!$B$5:$B$172,'Standard HT Database'!C$5:C$172)</f>
        <v>2</v>
      </c>
      <c r="L307" s="108"/>
      <c r="M307" s="108"/>
      <c r="N307" s="108"/>
      <c r="O307" s="247">
        <f>_xlfn.XLOOKUP($F307,'Standard HT Database'!$B$5:$B$172,'Standard HT Database'!D$5:D$172)</f>
        <v>4</v>
      </c>
      <c r="P307" s="247">
        <f>_xlfn.XLOOKUP($F307,'Standard HT Database'!$B$5:$B$172,'Standard HT Database'!E$5:E$172)</f>
        <v>6</v>
      </c>
      <c r="Q307" s="241">
        <f>_xlfn.XLOOKUP($F307,'Standard HT Database'!$B$5:$B$172,'Standard HT Database'!O$5:O$172)</f>
        <v>1397</v>
      </c>
      <c r="R307" s="178">
        <f>_xlfn.XLOOKUP($F307,'Standard HT Database'!$B$5:$B$172,'Standard HT Database'!N$5:N$172)</f>
        <v>129.81</v>
      </c>
      <c r="S307" s="243">
        <f>_xlfn.XLOOKUP($F307,'Standard HT Database'!$B$5:$B$172,'Standard HT Database'!M$5:M$172)</f>
        <v>1435.18</v>
      </c>
      <c r="T307" s="180">
        <f>_xlfn.XLOOKUP($F307,'Standard HT Database'!$B$5:$B$172,'Standard HT Database'!L$5:L$172)</f>
        <v>133.33000000000001</v>
      </c>
      <c r="U307" s="108"/>
      <c r="V307" s="108"/>
      <c r="W307" s="247">
        <v>1</v>
      </c>
      <c r="X307" s="247">
        <v>2</v>
      </c>
      <c r="Y307" s="108"/>
      <c r="Z307" s="108"/>
      <c r="AA307" s="108"/>
      <c r="AB307" s="108"/>
      <c r="AC307" s="108"/>
      <c r="AD307" s="108"/>
      <c r="AE307" s="108"/>
      <c r="AF307" s="108"/>
      <c r="AG307" s="108"/>
      <c r="AH307" s="108"/>
      <c r="AI307" s="108"/>
      <c r="AJ307" s="108"/>
      <c r="AK307" s="108"/>
      <c r="AL307" s="108"/>
      <c r="AM307" s="108"/>
      <c r="AN307" s="108"/>
      <c r="AO307" s="108"/>
      <c r="AP307" s="108"/>
      <c r="AQ307" s="111"/>
      <c r="AR307" s="108"/>
      <c r="AS307" s="108"/>
      <c r="AT307" s="111"/>
      <c r="AU307" s="108"/>
      <c r="AV307" s="108"/>
      <c r="AW307" s="108"/>
      <c r="AX307" s="108"/>
      <c r="AY307" s="108"/>
      <c r="AZ307" s="108"/>
      <c r="BA307" s="108"/>
      <c r="BB307" s="108"/>
      <c r="BC307" s="108"/>
      <c r="BD307" s="108"/>
      <c r="BE307" s="108"/>
      <c r="BF307" s="108"/>
      <c r="BG307" s="108"/>
      <c r="BH307" s="108"/>
      <c r="BI307" s="108"/>
      <c r="BJ307" s="108"/>
      <c r="BK307" s="108"/>
      <c r="BL307" s="108"/>
      <c r="BM307" s="108"/>
      <c r="BN307" s="108"/>
      <c r="BO307" s="108"/>
      <c r="BP307" s="108"/>
      <c r="BQ307" s="108"/>
      <c r="BR307" s="6" t="s">
        <v>663</v>
      </c>
      <c r="BS307" s="251" t="s">
        <v>664</v>
      </c>
    </row>
    <row r="308" spans="1:71" x14ac:dyDescent="0.2">
      <c r="A308" s="110" t="s">
        <v>389</v>
      </c>
      <c r="B308" s="110" t="s">
        <v>658</v>
      </c>
      <c r="C308" s="108"/>
      <c r="D308" s="108"/>
      <c r="E308" s="111" t="s">
        <v>756</v>
      </c>
      <c r="F308" s="245">
        <v>581</v>
      </c>
      <c r="G308" s="108"/>
      <c r="H308" s="108"/>
      <c r="I308" s="111" t="s">
        <v>17</v>
      </c>
      <c r="J308" s="111"/>
      <c r="K308" s="247">
        <f>_xlfn.XLOOKUP($F308,'Standard HT Database'!$B$5:$B$172,'Standard HT Database'!C$5:C$172)</f>
        <v>2</v>
      </c>
      <c r="L308" s="108"/>
      <c r="M308" s="108"/>
      <c r="N308" s="108"/>
      <c r="O308" s="247">
        <f>_xlfn.XLOOKUP($F308,'Standard HT Database'!$B$5:$B$172,'Standard HT Database'!D$5:D$172)</f>
        <v>5</v>
      </c>
      <c r="P308" s="247">
        <f>_xlfn.XLOOKUP($F308,'Standard HT Database'!$B$5:$B$172,'Standard HT Database'!E$5:E$172)</f>
        <v>8</v>
      </c>
      <c r="Q308" s="241">
        <f>_xlfn.XLOOKUP($F308,'Standard HT Database'!$B$5:$B$172,'Standard HT Database'!O$5:O$172)</f>
        <v>1774</v>
      </c>
      <c r="R308" s="178">
        <f>_xlfn.XLOOKUP($F308,'Standard HT Database'!$B$5:$B$172,'Standard HT Database'!N$5:N$172)</f>
        <v>164.77</v>
      </c>
      <c r="S308" s="243">
        <f>_xlfn.XLOOKUP($F308,'Standard HT Database'!$B$5:$B$172,'Standard HT Database'!M$5:M$172)</f>
        <v>1793.71</v>
      </c>
      <c r="T308" s="180">
        <f>_xlfn.XLOOKUP($F308,'Standard HT Database'!$B$5:$B$172,'Standard HT Database'!L$5:L$172)</f>
        <v>166.64</v>
      </c>
      <c r="U308" s="108"/>
      <c r="V308" s="108"/>
      <c r="W308" s="247">
        <v>1</v>
      </c>
      <c r="X308" s="247">
        <v>2</v>
      </c>
      <c r="Y308" s="108"/>
      <c r="Z308" s="108"/>
      <c r="AA308" s="108"/>
      <c r="AB308" s="108"/>
      <c r="AC308" s="108"/>
      <c r="AD308" s="108"/>
      <c r="AE308" s="108"/>
      <c r="AF308" s="108"/>
      <c r="AG308" s="108"/>
      <c r="AH308" s="108"/>
      <c r="AI308" s="108"/>
      <c r="AJ308" s="108"/>
      <c r="AK308" s="108"/>
      <c r="AL308" s="108"/>
      <c r="AM308" s="108"/>
      <c r="AN308" s="108"/>
      <c r="AO308" s="108"/>
      <c r="AP308" s="108"/>
      <c r="AQ308" s="111"/>
      <c r="AR308" s="108"/>
      <c r="AS308" s="108"/>
      <c r="AT308" s="111"/>
      <c r="AU308" s="108"/>
      <c r="AV308" s="108"/>
      <c r="AW308" s="108"/>
      <c r="AX308" s="108"/>
      <c r="AY308" s="108"/>
      <c r="AZ308" s="108"/>
      <c r="BA308" s="108"/>
      <c r="BB308" s="108"/>
      <c r="BC308" s="108"/>
      <c r="BD308" s="108"/>
      <c r="BE308" s="108"/>
      <c r="BF308" s="108"/>
      <c r="BG308" s="108"/>
      <c r="BH308" s="108"/>
      <c r="BI308" s="108"/>
      <c r="BJ308" s="108"/>
      <c r="BK308" s="108"/>
      <c r="BL308" s="108"/>
      <c r="BM308" s="108"/>
      <c r="BN308" s="108"/>
      <c r="BO308" s="108"/>
      <c r="BP308" s="108"/>
      <c r="BQ308" s="108"/>
      <c r="BR308" s="6" t="s">
        <v>663</v>
      </c>
      <c r="BS308" s="251" t="s">
        <v>664</v>
      </c>
    </row>
    <row r="309" spans="1:71" x14ac:dyDescent="0.2">
      <c r="A309" s="110" t="s">
        <v>390</v>
      </c>
      <c r="B309" s="110" t="s">
        <v>658</v>
      </c>
      <c r="C309" s="108"/>
      <c r="D309" s="108"/>
      <c r="E309" s="111" t="s">
        <v>756</v>
      </c>
      <c r="F309" s="245">
        <v>581</v>
      </c>
      <c r="G309" s="108"/>
      <c r="H309" s="108"/>
      <c r="I309" s="111" t="s">
        <v>17</v>
      </c>
      <c r="J309" s="111"/>
      <c r="K309" s="247">
        <f>_xlfn.XLOOKUP($F309,'Standard HT Database'!$B$5:$B$172,'Standard HT Database'!C$5:C$172)</f>
        <v>2</v>
      </c>
      <c r="L309" s="108"/>
      <c r="M309" s="108"/>
      <c r="N309" s="108"/>
      <c r="O309" s="247">
        <f>_xlfn.XLOOKUP($F309,'Standard HT Database'!$B$5:$B$172,'Standard HT Database'!D$5:D$172)</f>
        <v>5</v>
      </c>
      <c r="P309" s="247">
        <f>_xlfn.XLOOKUP($F309,'Standard HT Database'!$B$5:$B$172,'Standard HT Database'!E$5:E$172)</f>
        <v>8</v>
      </c>
      <c r="Q309" s="241">
        <f>_xlfn.XLOOKUP($F309,'Standard HT Database'!$B$5:$B$172,'Standard HT Database'!O$5:O$172)</f>
        <v>1774</v>
      </c>
      <c r="R309" s="178">
        <f>_xlfn.XLOOKUP($F309,'Standard HT Database'!$B$5:$B$172,'Standard HT Database'!N$5:N$172)</f>
        <v>164.77</v>
      </c>
      <c r="S309" s="243">
        <f>_xlfn.XLOOKUP($F309,'Standard HT Database'!$B$5:$B$172,'Standard HT Database'!M$5:M$172)</f>
        <v>1793.71</v>
      </c>
      <c r="T309" s="180">
        <f>_xlfn.XLOOKUP($F309,'Standard HT Database'!$B$5:$B$172,'Standard HT Database'!L$5:L$172)</f>
        <v>166.64</v>
      </c>
      <c r="U309" s="108"/>
      <c r="V309" s="108"/>
      <c r="W309" s="247">
        <v>1</v>
      </c>
      <c r="X309" s="247">
        <v>2</v>
      </c>
      <c r="Y309" s="108"/>
      <c r="Z309" s="108"/>
      <c r="AA309" s="108"/>
      <c r="AB309" s="108"/>
      <c r="AC309" s="108"/>
      <c r="AD309" s="108"/>
      <c r="AE309" s="108"/>
      <c r="AF309" s="108"/>
      <c r="AG309" s="108"/>
      <c r="AH309" s="108"/>
      <c r="AI309" s="108"/>
      <c r="AJ309" s="108"/>
      <c r="AK309" s="108"/>
      <c r="AL309" s="108"/>
      <c r="AM309" s="108"/>
      <c r="AN309" s="108"/>
      <c r="AO309" s="108"/>
      <c r="AP309" s="108"/>
      <c r="AQ309" s="111"/>
      <c r="AR309" s="108"/>
      <c r="AS309" s="108"/>
      <c r="AT309" s="111"/>
      <c r="AU309" s="108"/>
      <c r="AV309" s="108"/>
      <c r="AW309" s="108"/>
      <c r="AX309" s="108"/>
      <c r="AY309" s="108"/>
      <c r="AZ309" s="108"/>
      <c r="BA309" s="108"/>
      <c r="BB309" s="108"/>
      <c r="BC309" s="108"/>
      <c r="BD309" s="108"/>
      <c r="BE309" s="108"/>
      <c r="BF309" s="108"/>
      <c r="BG309" s="108"/>
      <c r="BH309" s="108"/>
      <c r="BI309" s="108"/>
      <c r="BJ309" s="108"/>
      <c r="BK309" s="108"/>
      <c r="BL309" s="108"/>
      <c r="BM309" s="108"/>
      <c r="BN309" s="108"/>
      <c r="BO309" s="108"/>
      <c r="BP309" s="108"/>
      <c r="BQ309" s="108"/>
      <c r="BR309" s="6" t="s">
        <v>663</v>
      </c>
      <c r="BS309" s="251" t="s">
        <v>664</v>
      </c>
    </row>
    <row r="310" spans="1:71" x14ac:dyDescent="0.2">
      <c r="A310" s="110" t="s">
        <v>391</v>
      </c>
      <c r="B310" s="110" t="s">
        <v>658</v>
      </c>
      <c r="C310" s="108"/>
      <c r="D310" s="108"/>
      <c r="E310" s="111" t="s">
        <v>756</v>
      </c>
      <c r="F310" s="245">
        <v>591</v>
      </c>
      <c r="G310" s="108"/>
      <c r="H310" s="108"/>
      <c r="I310" s="111" t="s">
        <v>17</v>
      </c>
      <c r="J310" s="111"/>
      <c r="K310" s="247">
        <f>_xlfn.XLOOKUP($F310,'Standard HT Database'!$B$5:$B$172,'Standard HT Database'!C$5:C$172)</f>
        <v>2.5</v>
      </c>
      <c r="L310" s="108"/>
      <c r="M310" s="108"/>
      <c r="N310" s="108"/>
      <c r="O310" s="247">
        <f>_xlfn.XLOOKUP($F310,'Standard HT Database'!$B$5:$B$172,'Standard HT Database'!D$5:D$172)</f>
        <v>5</v>
      </c>
      <c r="P310" s="247">
        <f>_xlfn.XLOOKUP($F310,'Standard HT Database'!$B$5:$B$172,'Standard HT Database'!E$5:E$172)</f>
        <v>9</v>
      </c>
      <c r="Q310" s="241">
        <f>_xlfn.XLOOKUP($F310,'Standard HT Database'!$B$5:$B$172,'Standard HT Database'!O$5:O$172)</f>
        <v>1928</v>
      </c>
      <c r="R310" s="178">
        <f>_xlfn.XLOOKUP($F310,'Standard HT Database'!$B$5:$B$172,'Standard HT Database'!N$5:N$172)</f>
        <v>179.15</v>
      </c>
      <c r="S310" s="243">
        <f>_xlfn.XLOOKUP($F310,'Standard HT Database'!$B$5:$B$172,'Standard HT Database'!M$5:M$172)</f>
        <v>2008.05</v>
      </c>
      <c r="T310" s="180">
        <f>_xlfn.XLOOKUP($F310,'Standard HT Database'!$B$5:$B$172,'Standard HT Database'!L$5:L$172)</f>
        <v>186.55</v>
      </c>
      <c r="U310" s="108"/>
      <c r="V310" s="108"/>
      <c r="W310" s="247">
        <v>1</v>
      </c>
      <c r="X310" s="247">
        <v>2</v>
      </c>
      <c r="Y310" s="108"/>
      <c r="Z310" s="108"/>
      <c r="AA310" s="108"/>
      <c r="AB310" s="108"/>
      <c r="AC310" s="108"/>
      <c r="AD310" s="108"/>
      <c r="AE310" s="108"/>
      <c r="AF310" s="108"/>
      <c r="AG310" s="108"/>
      <c r="AH310" s="108"/>
      <c r="AI310" s="108"/>
      <c r="AJ310" s="108"/>
      <c r="AK310" s="108"/>
      <c r="AL310" s="108"/>
      <c r="AM310" s="108"/>
      <c r="AN310" s="108"/>
      <c r="AO310" s="108"/>
      <c r="AP310" s="108"/>
      <c r="AQ310" s="111"/>
      <c r="AR310" s="108"/>
      <c r="AS310" s="108"/>
      <c r="AT310" s="111"/>
      <c r="AU310" s="108"/>
      <c r="AV310" s="108"/>
      <c r="AW310" s="108"/>
      <c r="AX310" s="108"/>
      <c r="AY310" s="108"/>
      <c r="AZ310" s="108"/>
      <c r="BA310" s="108"/>
      <c r="BB310" s="108"/>
      <c r="BC310" s="108"/>
      <c r="BD310" s="108"/>
      <c r="BE310" s="108"/>
      <c r="BF310" s="108"/>
      <c r="BG310" s="108"/>
      <c r="BH310" s="108"/>
      <c r="BI310" s="108"/>
      <c r="BJ310" s="108"/>
      <c r="BK310" s="108"/>
      <c r="BL310" s="108"/>
      <c r="BM310" s="108"/>
      <c r="BN310" s="108"/>
      <c r="BO310" s="108"/>
      <c r="BP310" s="108"/>
      <c r="BQ310" s="108"/>
      <c r="BR310" s="6" t="s">
        <v>663</v>
      </c>
      <c r="BS310" s="251" t="s">
        <v>664</v>
      </c>
    </row>
    <row r="311" spans="1:71" x14ac:dyDescent="0.2">
      <c r="A311" s="110" t="s">
        <v>392</v>
      </c>
      <c r="B311" s="110" t="s">
        <v>658</v>
      </c>
      <c r="C311" s="108"/>
      <c r="D311" s="108"/>
      <c r="E311" s="111" t="s">
        <v>756</v>
      </c>
      <c r="F311" s="245">
        <v>591</v>
      </c>
      <c r="G311" s="108"/>
      <c r="H311" s="108"/>
      <c r="I311" s="111" t="s">
        <v>17</v>
      </c>
      <c r="J311" s="111"/>
      <c r="K311" s="247">
        <f>_xlfn.XLOOKUP($F311,'Standard HT Database'!$B$5:$B$172,'Standard HT Database'!C$5:C$172)</f>
        <v>2.5</v>
      </c>
      <c r="L311" s="108"/>
      <c r="M311" s="108"/>
      <c r="N311" s="108"/>
      <c r="O311" s="247">
        <f>_xlfn.XLOOKUP($F311,'Standard HT Database'!$B$5:$B$172,'Standard HT Database'!D$5:D$172)</f>
        <v>5</v>
      </c>
      <c r="P311" s="247">
        <f>_xlfn.XLOOKUP($F311,'Standard HT Database'!$B$5:$B$172,'Standard HT Database'!E$5:E$172)</f>
        <v>9</v>
      </c>
      <c r="Q311" s="241">
        <f>_xlfn.XLOOKUP($F311,'Standard HT Database'!$B$5:$B$172,'Standard HT Database'!O$5:O$172)</f>
        <v>1928</v>
      </c>
      <c r="R311" s="178">
        <f>_xlfn.XLOOKUP($F311,'Standard HT Database'!$B$5:$B$172,'Standard HT Database'!N$5:N$172)</f>
        <v>179.15</v>
      </c>
      <c r="S311" s="243">
        <f>_xlfn.XLOOKUP($F311,'Standard HT Database'!$B$5:$B$172,'Standard HT Database'!M$5:M$172)</f>
        <v>2008.05</v>
      </c>
      <c r="T311" s="180">
        <f>_xlfn.XLOOKUP($F311,'Standard HT Database'!$B$5:$B$172,'Standard HT Database'!L$5:L$172)</f>
        <v>186.55</v>
      </c>
      <c r="U311" s="108"/>
      <c r="V311" s="108"/>
      <c r="W311" s="247">
        <v>1</v>
      </c>
      <c r="X311" s="247">
        <v>2</v>
      </c>
      <c r="Y311" s="108"/>
      <c r="Z311" s="108"/>
      <c r="AA311" s="108"/>
      <c r="AB311" s="108"/>
      <c r="AC311" s="108"/>
      <c r="AD311" s="108"/>
      <c r="AE311" s="108"/>
      <c r="AF311" s="108"/>
      <c r="AG311" s="108"/>
      <c r="AH311" s="108"/>
      <c r="AI311" s="108"/>
      <c r="AJ311" s="108"/>
      <c r="AK311" s="108"/>
      <c r="AL311" s="108"/>
      <c r="AM311" s="108"/>
      <c r="AN311" s="108"/>
      <c r="AO311" s="108"/>
      <c r="AP311" s="108"/>
      <c r="AQ311" s="111"/>
      <c r="AR311" s="108"/>
      <c r="AS311" s="108"/>
      <c r="AT311" s="111"/>
      <c r="AU311" s="108"/>
      <c r="AV311" s="108"/>
      <c r="AW311" s="108"/>
      <c r="AX311" s="108"/>
      <c r="AY311" s="108"/>
      <c r="AZ311" s="108"/>
      <c r="BA311" s="108"/>
      <c r="BB311" s="108"/>
      <c r="BC311" s="108"/>
      <c r="BD311" s="108"/>
      <c r="BE311" s="108"/>
      <c r="BF311" s="108"/>
      <c r="BG311" s="108"/>
      <c r="BH311" s="108"/>
      <c r="BI311" s="108"/>
      <c r="BJ311" s="108"/>
      <c r="BK311" s="108"/>
      <c r="BL311" s="108"/>
      <c r="BM311" s="108"/>
      <c r="BN311" s="108"/>
      <c r="BO311" s="108"/>
      <c r="BP311" s="108"/>
      <c r="BQ311" s="108"/>
      <c r="BR311" s="6" t="s">
        <v>663</v>
      </c>
      <c r="BS311" s="251" t="s">
        <v>664</v>
      </c>
    </row>
    <row r="312" spans="1:71" x14ac:dyDescent="0.2">
      <c r="A312" s="110" t="s">
        <v>393</v>
      </c>
      <c r="B312" s="110" t="s">
        <v>658</v>
      </c>
      <c r="C312" s="108"/>
      <c r="D312" s="108"/>
      <c r="E312" s="111" t="s">
        <v>756</v>
      </c>
      <c r="F312" s="245">
        <v>581</v>
      </c>
      <c r="G312" s="108"/>
      <c r="H312" s="108"/>
      <c r="I312" s="111" t="s">
        <v>17</v>
      </c>
      <c r="J312" s="111"/>
      <c r="K312" s="247">
        <f>_xlfn.XLOOKUP($F312,'Standard HT Database'!$B$5:$B$172,'Standard HT Database'!C$5:C$172)</f>
        <v>2</v>
      </c>
      <c r="L312" s="108"/>
      <c r="M312" s="108"/>
      <c r="N312" s="108"/>
      <c r="O312" s="247">
        <f>_xlfn.XLOOKUP($F312,'Standard HT Database'!$B$5:$B$172,'Standard HT Database'!D$5:D$172)</f>
        <v>5</v>
      </c>
      <c r="P312" s="247">
        <f>_xlfn.XLOOKUP($F312,'Standard HT Database'!$B$5:$B$172,'Standard HT Database'!E$5:E$172)</f>
        <v>8</v>
      </c>
      <c r="Q312" s="241">
        <f>_xlfn.XLOOKUP($F312,'Standard HT Database'!$B$5:$B$172,'Standard HT Database'!O$5:O$172)</f>
        <v>1774</v>
      </c>
      <c r="R312" s="178">
        <f>_xlfn.XLOOKUP($F312,'Standard HT Database'!$B$5:$B$172,'Standard HT Database'!N$5:N$172)</f>
        <v>164.77</v>
      </c>
      <c r="S312" s="243">
        <f>_xlfn.XLOOKUP($F312,'Standard HT Database'!$B$5:$B$172,'Standard HT Database'!M$5:M$172)</f>
        <v>1793.71</v>
      </c>
      <c r="T312" s="180">
        <f>_xlfn.XLOOKUP($F312,'Standard HT Database'!$B$5:$B$172,'Standard HT Database'!L$5:L$172)</f>
        <v>166.64</v>
      </c>
      <c r="U312" s="108"/>
      <c r="V312" s="108"/>
      <c r="W312" s="247">
        <v>1</v>
      </c>
      <c r="X312" s="247">
        <v>2</v>
      </c>
      <c r="Y312" s="108"/>
      <c r="Z312" s="108"/>
      <c r="AA312" s="108"/>
      <c r="AB312" s="108"/>
      <c r="AC312" s="108"/>
      <c r="AD312" s="108"/>
      <c r="AE312" s="108"/>
      <c r="AF312" s="108"/>
      <c r="AG312" s="108"/>
      <c r="AH312" s="108"/>
      <c r="AI312" s="108"/>
      <c r="AJ312" s="108"/>
      <c r="AK312" s="108"/>
      <c r="AL312" s="108"/>
      <c r="AM312" s="108"/>
      <c r="AN312" s="108"/>
      <c r="AO312" s="108"/>
      <c r="AP312" s="108"/>
      <c r="AQ312" s="111"/>
      <c r="AR312" s="108"/>
      <c r="AS312" s="108"/>
      <c r="AT312" s="111"/>
      <c r="AU312" s="108"/>
      <c r="AV312" s="108"/>
      <c r="AW312" s="108"/>
      <c r="AX312" s="108"/>
      <c r="AY312" s="108"/>
      <c r="AZ312" s="108"/>
      <c r="BA312" s="108"/>
      <c r="BB312" s="108"/>
      <c r="BC312" s="108"/>
      <c r="BD312" s="108"/>
      <c r="BE312" s="108"/>
      <c r="BF312" s="108"/>
      <c r="BG312" s="108"/>
      <c r="BH312" s="108"/>
      <c r="BI312" s="108"/>
      <c r="BJ312" s="108"/>
      <c r="BK312" s="108"/>
      <c r="BL312" s="108"/>
      <c r="BM312" s="108"/>
      <c r="BN312" s="108"/>
      <c r="BO312" s="108"/>
      <c r="BP312" s="108"/>
      <c r="BQ312" s="108"/>
      <c r="BR312" s="6" t="s">
        <v>663</v>
      </c>
      <c r="BS312" s="251" t="s">
        <v>664</v>
      </c>
    </row>
    <row r="313" spans="1:71" x14ac:dyDescent="0.2">
      <c r="A313" s="110" t="s">
        <v>394</v>
      </c>
      <c r="B313" s="110" t="s">
        <v>658</v>
      </c>
      <c r="C313" s="108"/>
      <c r="D313" s="108"/>
      <c r="E313" s="111" t="s">
        <v>756</v>
      </c>
      <c r="F313" s="245">
        <v>467</v>
      </c>
      <c r="G313" s="108"/>
      <c r="H313" s="108"/>
      <c r="I313" s="111" t="s">
        <v>17</v>
      </c>
      <c r="J313" s="111"/>
      <c r="K313" s="247">
        <f>_xlfn.XLOOKUP($F313,'Standard HT Database'!$B$5:$B$172,'Standard HT Database'!C$5:C$172)</f>
        <v>2</v>
      </c>
      <c r="L313" s="108"/>
      <c r="M313" s="108"/>
      <c r="N313" s="108"/>
      <c r="O313" s="247">
        <f>_xlfn.XLOOKUP($F313,'Standard HT Database'!$B$5:$B$172,'Standard HT Database'!D$5:D$172)</f>
        <v>4</v>
      </c>
      <c r="P313" s="247">
        <f>_xlfn.XLOOKUP($F313,'Standard HT Database'!$B$5:$B$172,'Standard HT Database'!E$5:E$172)</f>
        <v>6</v>
      </c>
      <c r="Q313" s="241">
        <f>_xlfn.XLOOKUP($F313,'Standard HT Database'!$B$5:$B$172,'Standard HT Database'!O$5:O$172)</f>
        <v>1481</v>
      </c>
      <c r="R313" s="178">
        <f>_xlfn.XLOOKUP($F313,'Standard HT Database'!$B$5:$B$172,'Standard HT Database'!N$5:N$172)</f>
        <v>137.61000000000001</v>
      </c>
      <c r="S313" s="243">
        <f>_xlfn.XLOOKUP($F313,'Standard HT Database'!$B$5:$B$172,'Standard HT Database'!M$5:M$172)</f>
        <v>1500.38</v>
      </c>
      <c r="T313" s="180">
        <f>_xlfn.XLOOKUP($F313,'Standard HT Database'!$B$5:$B$172,'Standard HT Database'!L$5:L$172)</f>
        <v>139.38999999999999</v>
      </c>
      <c r="U313" s="108"/>
      <c r="V313" s="108"/>
      <c r="W313" s="247">
        <v>1</v>
      </c>
      <c r="X313" s="247">
        <v>2</v>
      </c>
      <c r="Y313" s="108"/>
      <c r="Z313" s="108"/>
      <c r="AA313" s="108"/>
      <c r="AB313" s="108"/>
      <c r="AC313" s="108"/>
      <c r="AD313" s="108"/>
      <c r="AE313" s="108"/>
      <c r="AF313" s="108"/>
      <c r="AG313" s="108"/>
      <c r="AH313" s="108"/>
      <c r="AI313" s="108"/>
      <c r="AJ313" s="108"/>
      <c r="AK313" s="108"/>
      <c r="AL313" s="108"/>
      <c r="AM313" s="108"/>
      <c r="AN313" s="108"/>
      <c r="AO313" s="108"/>
      <c r="AP313" s="108"/>
      <c r="AQ313" s="111"/>
      <c r="AR313" s="108"/>
      <c r="AS313" s="108"/>
      <c r="AT313" s="111"/>
      <c r="AU313" s="108"/>
      <c r="AV313" s="108"/>
      <c r="AW313" s="108"/>
      <c r="AX313" s="108"/>
      <c r="AY313" s="108"/>
      <c r="AZ313" s="108"/>
      <c r="BA313" s="108"/>
      <c r="BB313" s="108"/>
      <c r="BC313" s="108"/>
      <c r="BD313" s="108"/>
      <c r="BE313" s="108"/>
      <c r="BF313" s="108"/>
      <c r="BG313" s="108"/>
      <c r="BH313" s="108"/>
      <c r="BI313" s="108"/>
      <c r="BJ313" s="108"/>
      <c r="BK313" s="108"/>
      <c r="BL313" s="108"/>
      <c r="BM313" s="108"/>
      <c r="BN313" s="108"/>
      <c r="BO313" s="108"/>
      <c r="BP313" s="108"/>
      <c r="BQ313" s="108"/>
      <c r="BR313" s="6" t="s">
        <v>663</v>
      </c>
      <c r="BS313" s="251" t="s">
        <v>664</v>
      </c>
    </row>
    <row r="314" spans="1:71" x14ac:dyDescent="0.2">
      <c r="A314" s="110" t="s">
        <v>395</v>
      </c>
      <c r="B314" s="110" t="s">
        <v>658</v>
      </c>
      <c r="C314" s="108"/>
      <c r="D314" s="108"/>
      <c r="E314" s="111" t="s">
        <v>756</v>
      </c>
      <c r="F314" s="245">
        <v>466</v>
      </c>
      <c r="G314" s="108"/>
      <c r="H314" s="108"/>
      <c r="I314" s="111" t="s">
        <v>17</v>
      </c>
      <c r="J314" s="111"/>
      <c r="K314" s="247">
        <f>_xlfn.XLOOKUP($F314,'Standard HT Database'!$B$5:$B$172,'Standard HT Database'!C$5:C$172)</f>
        <v>2</v>
      </c>
      <c r="L314" s="108"/>
      <c r="M314" s="108"/>
      <c r="N314" s="108"/>
      <c r="O314" s="247">
        <f>_xlfn.XLOOKUP($F314,'Standard HT Database'!$B$5:$B$172,'Standard HT Database'!D$5:D$172)</f>
        <v>4</v>
      </c>
      <c r="P314" s="247">
        <f>_xlfn.XLOOKUP($F314,'Standard HT Database'!$B$5:$B$172,'Standard HT Database'!E$5:E$172)</f>
        <v>6</v>
      </c>
      <c r="Q314" s="241">
        <f>_xlfn.XLOOKUP($F314,'Standard HT Database'!$B$5:$B$172,'Standard HT Database'!O$5:O$172)</f>
        <v>1397</v>
      </c>
      <c r="R314" s="178">
        <f>_xlfn.XLOOKUP($F314,'Standard HT Database'!$B$5:$B$172,'Standard HT Database'!N$5:N$172)</f>
        <v>129.81</v>
      </c>
      <c r="S314" s="243">
        <f>_xlfn.XLOOKUP($F314,'Standard HT Database'!$B$5:$B$172,'Standard HT Database'!M$5:M$172)</f>
        <v>1435.18</v>
      </c>
      <c r="T314" s="180">
        <f>_xlfn.XLOOKUP($F314,'Standard HT Database'!$B$5:$B$172,'Standard HT Database'!L$5:L$172)</f>
        <v>133.33000000000001</v>
      </c>
      <c r="U314" s="108"/>
      <c r="V314" s="108"/>
      <c r="W314" s="247">
        <v>1</v>
      </c>
      <c r="X314" s="247">
        <v>2</v>
      </c>
      <c r="Y314" s="108"/>
      <c r="Z314" s="108"/>
      <c r="AA314" s="108"/>
      <c r="AB314" s="108"/>
      <c r="AC314" s="108"/>
      <c r="AD314" s="108"/>
      <c r="AE314" s="108"/>
      <c r="AF314" s="108"/>
      <c r="AG314" s="108"/>
      <c r="AH314" s="108"/>
      <c r="AI314" s="108"/>
      <c r="AJ314" s="108"/>
      <c r="AK314" s="108"/>
      <c r="AL314" s="108"/>
      <c r="AM314" s="108"/>
      <c r="AN314" s="108"/>
      <c r="AO314" s="108"/>
      <c r="AP314" s="108"/>
      <c r="AQ314" s="111"/>
      <c r="AR314" s="108"/>
      <c r="AS314" s="108"/>
      <c r="AT314" s="111"/>
      <c r="AU314" s="108"/>
      <c r="AV314" s="108"/>
      <c r="AW314" s="108"/>
      <c r="AX314" s="108"/>
      <c r="AY314" s="108"/>
      <c r="AZ314" s="108"/>
      <c r="BA314" s="108"/>
      <c r="BB314" s="108"/>
      <c r="BC314" s="108"/>
      <c r="BD314" s="108"/>
      <c r="BE314" s="108"/>
      <c r="BF314" s="108"/>
      <c r="BG314" s="108"/>
      <c r="BH314" s="108"/>
      <c r="BI314" s="108"/>
      <c r="BJ314" s="108"/>
      <c r="BK314" s="108"/>
      <c r="BL314" s="108"/>
      <c r="BM314" s="108"/>
      <c r="BN314" s="108"/>
      <c r="BO314" s="108"/>
      <c r="BP314" s="108"/>
      <c r="BQ314" s="108"/>
      <c r="BR314" s="6" t="s">
        <v>663</v>
      </c>
      <c r="BS314" s="251" t="s">
        <v>664</v>
      </c>
    </row>
    <row r="315" spans="1:71" x14ac:dyDescent="0.2">
      <c r="A315" s="110" t="s">
        <v>396</v>
      </c>
      <c r="B315" s="110" t="s">
        <v>658</v>
      </c>
      <c r="C315" s="108"/>
      <c r="D315" s="108"/>
      <c r="E315" s="111" t="s">
        <v>756</v>
      </c>
      <c r="F315" s="245">
        <v>581</v>
      </c>
      <c r="G315" s="108"/>
      <c r="H315" s="108"/>
      <c r="I315" s="111" t="s">
        <v>17</v>
      </c>
      <c r="J315" s="108"/>
      <c r="K315" s="247">
        <f>_xlfn.XLOOKUP($F315,'Standard HT Database'!$B$5:$B$172,'Standard HT Database'!C$5:C$172)</f>
        <v>2</v>
      </c>
      <c r="L315" s="108"/>
      <c r="M315" s="108"/>
      <c r="N315" s="108"/>
      <c r="O315" s="247">
        <f>_xlfn.XLOOKUP($F315,'Standard HT Database'!$B$5:$B$172,'Standard HT Database'!D$5:D$172)</f>
        <v>5</v>
      </c>
      <c r="P315" s="247">
        <f>_xlfn.XLOOKUP($F315,'Standard HT Database'!$B$5:$B$172,'Standard HT Database'!E$5:E$172)</f>
        <v>8</v>
      </c>
      <c r="Q315" s="241">
        <f>_xlfn.XLOOKUP($F315,'Standard HT Database'!$B$5:$B$172,'Standard HT Database'!O$5:O$172)</f>
        <v>1774</v>
      </c>
      <c r="R315" s="178">
        <f>_xlfn.XLOOKUP($F315,'Standard HT Database'!$B$5:$B$172,'Standard HT Database'!N$5:N$172)</f>
        <v>164.77</v>
      </c>
      <c r="S315" s="243">
        <f>_xlfn.XLOOKUP($F315,'Standard HT Database'!$B$5:$B$172,'Standard HT Database'!M$5:M$172)</f>
        <v>1793.71</v>
      </c>
      <c r="T315" s="180">
        <f>_xlfn.XLOOKUP($F315,'Standard HT Database'!$B$5:$B$172,'Standard HT Database'!L$5:L$172)</f>
        <v>166.64</v>
      </c>
      <c r="U315" s="108"/>
      <c r="V315" s="108"/>
      <c r="W315" s="247">
        <v>1</v>
      </c>
      <c r="X315" s="247">
        <v>2</v>
      </c>
      <c r="Y315" s="108"/>
      <c r="Z315" s="108"/>
      <c r="AA315" s="108"/>
      <c r="AB315" s="108"/>
      <c r="AC315" s="108"/>
      <c r="AD315" s="108"/>
      <c r="AE315" s="108"/>
      <c r="AF315" s="108"/>
      <c r="AG315" s="108"/>
      <c r="AH315" s="108"/>
      <c r="AI315" s="108"/>
      <c r="AJ315" s="108"/>
      <c r="AK315" s="108"/>
      <c r="AL315" s="108"/>
      <c r="AM315" s="108"/>
      <c r="AN315" s="108"/>
      <c r="AO315" s="108"/>
      <c r="AP315" s="108"/>
      <c r="AQ315" s="108"/>
      <c r="AR315" s="108"/>
      <c r="AS315" s="108"/>
      <c r="AT315" s="108"/>
      <c r="AU315" s="108"/>
      <c r="AV315" s="108"/>
      <c r="AW315" s="108"/>
      <c r="AX315" s="108"/>
      <c r="AY315" s="108"/>
      <c r="AZ315" s="108"/>
      <c r="BA315" s="108"/>
      <c r="BB315" s="108"/>
      <c r="BC315" s="108"/>
      <c r="BD315" s="108"/>
      <c r="BE315" s="108"/>
      <c r="BF315" s="108"/>
      <c r="BG315" s="108"/>
      <c r="BH315" s="108"/>
      <c r="BI315" s="108"/>
      <c r="BJ315" s="108"/>
      <c r="BK315" s="108"/>
      <c r="BL315" s="108"/>
      <c r="BM315" s="108"/>
      <c r="BN315" s="108"/>
      <c r="BO315" s="108"/>
      <c r="BP315" s="108"/>
      <c r="BQ315" s="108"/>
      <c r="BR315" s="6" t="s">
        <v>663</v>
      </c>
      <c r="BS315" s="251" t="s">
        <v>664</v>
      </c>
    </row>
    <row r="316" spans="1:71" x14ac:dyDescent="0.2">
      <c r="A316" s="110" t="s">
        <v>602</v>
      </c>
      <c r="B316" s="110" t="s">
        <v>658</v>
      </c>
      <c r="C316" s="108"/>
      <c r="D316" s="108"/>
      <c r="E316" s="111" t="s">
        <v>756</v>
      </c>
      <c r="F316" s="245">
        <v>581</v>
      </c>
      <c r="G316" s="108"/>
      <c r="H316" s="108"/>
      <c r="I316" s="111" t="s">
        <v>17</v>
      </c>
      <c r="J316" s="108"/>
      <c r="K316" s="247">
        <f>_xlfn.XLOOKUP($F316,'Standard HT Database'!$B$5:$B$172,'Standard HT Database'!C$5:C$172)</f>
        <v>2</v>
      </c>
      <c r="L316" s="108"/>
      <c r="M316" s="108"/>
      <c r="N316" s="108"/>
      <c r="O316" s="247">
        <f>_xlfn.XLOOKUP($F316,'Standard HT Database'!$B$5:$B$172,'Standard HT Database'!D$5:D$172)</f>
        <v>5</v>
      </c>
      <c r="P316" s="247">
        <f>_xlfn.XLOOKUP($F316,'Standard HT Database'!$B$5:$B$172,'Standard HT Database'!E$5:E$172)</f>
        <v>8</v>
      </c>
      <c r="Q316" s="241">
        <f>_xlfn.XLOOKUP($F316,'Standard HT Database'!$B$5:$B$172,'Standard HT Database'!O$5:O$172)</f>
        <v>1774</v>
      </c>
      <c r="R316" s="178">
        <f>_xlfn.XLOOKUP($F316,'Standard HT Database'!$B$5:$B$172,'Standard HT Database'!N$5:N$172)</f>
        <v>164.77</v>
      </c>
      <c r="S316" s="243">
        <f>_xlfn.XLOOKUP($F316,'Standard HT Database'!$B$5:$B$172,'Standard HT Database'!M$5:M$172)</f>
        <v>1793.71</v>
      </c>
      <c r="T316" s="180">
        <f>_xlfn.XLOOKUP($F316,'Standard HT Database'!$B$5:$B$172,'Standard HT Database'!L$5:L$172)</f>
        <v>166.64</v>
      </c>
      <c r="U316" s="108"/>
      <c r="V316" s="108"/>
      <c r="W316" s="247">
        <v>1</v>
      </c>
      <c r="X316" s="247">
        <v>2</v>
      </c>
      <c r="Y316" s="108"/>
      <c r="Z316" s="108"/>
      <c r="AA316" s="108"/>
      <c r="AB316" s="108"/>
      <c r="AC316" s="108"/>
      <c r="AD316" s="108"/>
      <c r="AE316" s="108"/>
      <c r="AF316" s="108"/>
      <c r="AG316" s="108"/>
      <c r="AH316" s="108"/>
      <c r="AI316" s="108"/>
      <c r="AJ316" s="108"/>
      <c r="AK316" s="108"/>
      <c r="AL316" s="108"/>
      <c r="AM316" s="108"/>
      <c r="AN316" s="108"/>
      <c r="AO316" s="108"/>
      <c r="AP316" s="108"/>
      <c r="AQ316" s="108"/>
      <c r="AR316" s="108"/>
      <c r="AS316" s="108"/>
      <c r="AT316" s="108"/>
      <c r="AU316" s="108"/>
      <c r="AV316" s="108"/>
      <c r="AW316" s="108"/>
      <c r="AX316" s="108"/>
      <c r="AY316" s="108"/>
      <c r="AZ316" s="108"/>
      <c r="BA316" s="108"/>
      <c r="BB316" s="108"/>
      <c r="BC316" s="108"/>
      <c r="BD316" s="108"/>
      <c r="BE316" s="108"/>
      <c r="BF316" s="108"/>
      <c r="BG316" s="108"/>
      <c r="BH316" s="108"/>
      <c r="BI316" s="108"/>
      <c r="BJ316" s="108"/>
      <c r="BK316" s="108"/>
      <c r="BL316" s="108"/>
      <c r="BM316" s="108"/>
      <c r="BN316" s="108"/>
      <c r="BO316" s="108"/>
      <c r="BP316" s="108"/>
      <c r="BQ316" s="108"/>
      <c r="BR316" s="6" t="s">
        <v>663</v>
      </c>
      <c r="BS316" s="251" t="s">
        <v>664</v>
      </c>
    </row>
    <row r="317" spans="1:71" x14ac:dyDescent="0.2">
      <c r="A317" s="110" t="s">
        <v>603</v>
      </c>
      <c r="B317" s="110" t="s">
        <v>658</v>
      </c>
      <c r="C317" s="108"/>
      <c r="D317" s="108"/>
      <c r="E317" s="111" t="s">
        <v>756</v>
      </c>
      <c r="F317" s="245">
        <v>591</v>
      </c>
      <c r="G317" s="108"/>
      <c r="H317" s="108"/>
      <c r="I317" s="111" t="s">
        <v>17</v>
      </c>
      <c r="J317" s="108"/>
      <c r="K317" s="247">
        <f>_xlfn.XLOOKUP($F317,'Standard HT Database'!$B$5:$B$172,'Standard HT Database'!C$5:C$172)</f>
        <v>2.5</v>
      </c>
      <c r="L317" s="108"/>
      <c r="M317" s="108"/>
      <c r="N317" s="108"/>
      <c r="O317" s="247">
        <f>_xlfn.XLOOKUP($F317,'Standard HT Database'!$B$5:$B$172,'Standard HT Database'!D$5:D$172)</f>
        <v>5</v>
      </c>
      <c r="P317" s="247">
        <f>_xlfn.XLOOKUP($F317,'Standard HT Database'!$B$5:$B$172,'Standard HT Database'!E$5:E$172)</f>
        <v>9</v>
      </c>
      <c r="Q317" s="241">
        <f>_xlfn.XLOOKUP($F317,'Standard HT Database'!$B$5:$B$172,'Standard HT Database'!O$5:O$172)</f>
        <v>1928</v>
      </c>
      <c r="R317" s="178">
        <f>_xlfn.XLOOKUP($F317,'Standard HT Database'!$B$5:$B$172,'Standard HT Database'!N$5:N$172)</f>
        <v>179.15</v>
      </c>
      <c r="S317" s="243">
        <f>_xlfn.XLOOKUP($F317,'Standard HT Database'!$B$5:$B$172,'Standard HT Database'!M$5:M$172)</f>
        <v>2008.05</v>
      </c>
      <c r="T317" s="180">
        <f>_xlfn.XLOOKUP($F317,'Standard HT Database'!$B$5:$B$172,'Standard HT Database'!L$5:L$172)</f>
        <v>186.55</v>
      </c>
      <c r="U317" s="108"/>
      <c r="V317" s="108"/>
      <c r="W317" s="247">
        <v>1</v>
      </c>
      <c r="X317" s="247">
        <v>2</v>
      </c>
      <c r="Y317" s="108"/>
      <c r="Z317" s="108"/>
      <c r="AA317" s="108"/>
      <c r="AB317" s="108"/>
      <c r="AC317" s="108"/>
      <c r="AD317" s="108"/>
      <c r="AE317" s="108"/>
      <c r="AF317" s="108"/>
      <c r="AG317" s="108"/>
      <c r="AH317" s="108"/>
      <c r="AI317" s="108"/>
      <c r="AJ317" s="108"/>
      <c r="AK317" s="108"/>
      <c r="AL317" s="108"/>
      <c r="AM317" s="108"/>
      <c r="AN317" s="108"/>
      <c r="AO317" s="108"/>
      <c r="AP317" s="108"/>
      <c r="AQ317" s="108"/>
      <c r="AR317" s="108"/>
      <c r="AS317" s="108"/>
      <c r="AT317" s="108"/>
      <c r="AU317" s="108"/>
      <c r="AV317" s="108"/>
      <c r="AW317" s="108"/>
      <c r="AX317" s="108"/>
      <c r="AY317" s="108"/>
      <c r="AZ317" s="108"/>
      <c r="BA317" s="108"/>
      <c r="BB317" s="108"/>
      <c r="BC317" s="108"/>
      <c r="BD317" s="108"/>
      <c r="BE317" s="108"/>
      <c r="BF317" s="108"/>
      <c r="BG317" s="108"/>
      <c r="BH317" s="108"/>
      <c r="BI317" s="108"/>
      <c r="BJ317" s="108"/>
      <c r="BK317" s="108"/>
      <c r="BL317" s="108"/>
      <c r="BM317" s="108"/>
      <c r="BN317" s="108"/>
      <c r="BO317" s="108"/>
      <c r="BP317" s="108"/>
      <c r="BQ317" s="108"/>
      <c r="BR317" s="6" t="s">
        <v>663</v>
      </c>
      <c r="BS317" s="251" t="s">
        <v>664</v>
      </c>
    </row>
    <row r="318" spans="1:71" x14ac:dyDescent="0.2">
      <c r="A318" s="110" t="s">
        <v>604</v>
      </c>
      <c r="B318" s="110" t="s">
        <v>658</v>
      </c>
      <c r="C318" s="108"/>
      <c r="D318" s="108"/>
      <c r="E318" s="111" t="s">
        <v>756</v>
      </c>
      <c r="F318" s="245">
        <v>354</v>
      </c>
      <c r="G318" s="108"/>
      <c r="H318" s="108"/>
      <c r="I318" s="111" t="s">
        <v>17</v>
      </c>
      <c r="J318" s="108"/>
      <c r="K318" s="247">
        <f>_xlfn.XLOOKUP($F318,'Standard HT Database'!$B$5:$B$172,'Standard HT Database'!C$5:C$172)</f>
        <v>2</v>
      </c>
      <c r="L318" s="108"/>
      <c r="M318" s="108"/>
      <c r="N318" s="108"/>
      <c r="O318" s="247">
        <f>_xlfn.XLOOKUP($F318,'Standard HT Database'!$B$5:$B$172,'Standard HT Database'!D$5:D$172)</f>
        <v>3</v>
      </c>
      <c r="P318" s="247">
        <f>_xlfn.XLOOKUP($F318,'Standard HT Database'!$B$5:$B$172,'Standard HT Database'!E$5:E$172)</f>
        <v>5</v>
      </c>
      <c r="Q318" s="241">
        <f>_xlfn.XLOOKUP($F318,'Standard HT Database'!$B$5:$B$172,'Standard HT Database'!O$5:O$172)</f>
        <v>1172</v>
      </c>
      <c r="R318" s="178">
        <f>_xlfn.XLOOKUP($F318,'Standard HT Database'!$B$5:$B$172,'Standard HT Database'!N$5:N$172)</f>
        <v>108.87</v>
      </c>
      <c r="S318" s="243">
        <f>_xlfn.XLOOKUP($F318,'Standard HT Database'!$B$5:$B$172,'Standard HT Database'!M$5:M$172)</f>
        <v>1188.3900000000001</v>
      </c>
      <c r="T318" s="180">
        <f>_xlfn.XLOOKUP($F318,'Standard HT Database'!$B$5:$B$172,'Standard HT Database'!L$5:L$172)</f>
        <v>110.4</v>
      </c>
      <c r="U318" s="108"/>
      <c r="V318" s="108"/>
      <c r="W318" s="247">
        <v>0</v>
      </c>
      <c r="X318" s="247">
        <v>2</v>
      </c>
      <c r="Y318" s="108"/>
      <c r="Z318" s="108"/>
      <c r="AA318" s="108"/>
      <c r="AB318" s="108"/>
      <c r="AC318" s="108"/>
      <c r="AD318" s="108"/>
      <c r="AE318" s="108"/>
      <c r="AF318" s="108"/>
      <c r="AG318" s="108"/>
      <c r="AH318" s="108"/>
      <c r="AI318" s="108"/>
      <c r="AJ318" s="108"/>
      <c r="AK318" s="108"/>
      <c r="AL318" s="108"/>
      <c r="AM318" s="108"/>
      <c r="AN318" s="108"/>
      <c r="AO318" s="108"/>
      <c r="AP318" s="108"/>
      <c r="AQ318" s="108"/>
      <c r="AR318" s="108"/>
      <c r="AS318" s="108"/>
      <c r="AT318" s="108"/>
      <c r="AU318" s="108"/>
      <c r="AV318" s="108"/>
      <c r="AW318" s="108"/>
      <c r="AX318" s="108"/>
      <c r="AY318" s="108"/>
      <c r="AZ318" s="108"/>
      <c r="BA318" s="108"/>
      <c r="BB318" s="108"/>
      <c r="BC318" s="108"/>
      <c r="BD318" s="108"/>
      <c r="BE318" s="108"/>
      <c r="BF318" s="108"/>
      <c r="BG318" s="108"/>
      <c r="BH318" s="108"/>
      <c r="BI318" s="108"/>
      <c r="BJ318" s="108"/>
      <c r="BK318" s="108"/>
      <c r="BL318" s="108"/>
      <c r="BM318" s="108"/>
      <c r="BN318" s="108"/>
      <c r="BO318" s="108"/>
      <c r="BP318" s="108"/>
      <c r="BQ318" s="108"/>
      <c r="BR318" s="6" t="s">
        <v>663</v>
      </c>
      <c r="BS318" s="251" t="s">
        <v>664</v>
      </c>
    </row>
    <row r="319" spans="1:71" x14ac:dyDescent="0.2">
      <c r="A319" s="110" t="s">
        <v>605</v>
      </c>
      <c r="B319" s="110" t="s">
        <v>658</v>
      </c>
      <c r="C319" s="108"/>
      <c r="D319" s="108"/>
      <c r="E319" s="111" t="s">
        <v>756</v>
      </c>
      <c r="F319" s="245">
        <v>364</v>
      </c>
      <c r="G319" s="108"/>
      <c r="H319" s="108"/>
      <c r="I319" s="111" t="s">
        <v>17</v>
      </c>
      <c r="J319" s="108"/>
      <c r="K319" s="247">
        <f>_xlfn.XLOOKUP($F319,'Standard HT Database'!$B$5:$B$172,'Standard HT Database'!C$5:C$172)</f>
        <v>2</v>
      </c>
      <c r="L319" s="108"/>
      <c r="M319" s="108"/>
      <c r="N319" s="108"/>
      <c r="O319" s="247">
        <f>_xlfn.XLOOKUP($F319,'Standard HT Database'!$B$5:$B$172,'Standard HT Database'!D$5:D$172)</f>
        <v>3</v>
      </c>
      <c r="P319" s="247">
        <f>_xlfn.XLOOKUP($F319,'Standard HT Database'!$B$5:$B$172,'Standard HT Database'!E$5:E$172)</f>
        <v>6</v>
      </c>
      <c r="Q319" s="241">
        <f>_xlfn.XLOOKUP($F319,'Standard HT Database'!$B$5:$B$172,'Standard HT Database'!O$5:O$172)</f>
        <v>1184</v>
      </c>
      <c r="R319" s="178">
        <f>_xlfn.XLOOKUP($F319,'Standard HT Database'!$B$5:$B$172,'Standard HT Database'!N$5:N$172)</f>
        <v>109.99</v>
      </c>
      <c r="S319" s="243">
        <f>_xlfn.XLOOKUP($F319,'Standard HT Database'!$B$5:$B$172,'Standard HT Database'!M$5:M$172)</f>
        <v>1200.51</v>
      </c>
      <c r="T319" s="180">
        <f>_xlfn.XLOOKUP($F319,'Standard HT Database'!$B$5:$B$172,'Standard HT Database'!L$5:L$172)</f>
        <v>111.53</v>
      </c>
      <c r="U319" s="108"/>
      <c r="V319" s="108"/>
      <c r="W319" s="247">
        <v>1</v>
      </c>
      <c r="X319" s="247">
        <v>1</v>
      </c>
      <c r="Y319" s="108"/>
      <c r="Z319" s="108"/>
      <c r="AA319" s="108"/>
      <c r="AB319" s="108"/>
      <c r="AC319" s="108"/>
      <c r="AD319" s="108"/>
      <c r="AE319" s="108"/>
      <c r="AF319" s="108"/>
      <c r="AG319" s="108"/>
      <c r="AH319" s="108"/>
      <c r="AI319" s="108"/>
      <c r="AJ319" s="108"/>
      <c r="AK319" s="108"/>
      <c r="AL319" s="108"/>
      <c r="AM319" s="108"/>
      <c r="AN319" s="108"/>
      <c r="AO319" s="108"/>
      <c r="AP319" s="108"/>
      <c r="AQ319" s="108"/>
      <c r="AR319" s="108"/>
      <c r="AS319" s="108"/>
      <c r="AT319" s="108"/>
      <c r="AU319" s="108"/>
      <c r="AV319" s="108"/>
      <c r="AW319" s="108"/>
      <c r="AX319" s="108"/>
      <c r="AY319" s="108"/>
      <c r="AZ319" s="108"/>
      <c r="BA319" s="108"/>
      <c r="BB319" s="108"/>
      <c r="BC319" s="108"/>
      <c r="BD319" s="108"/>
      <c r="BE319" s="108"/>
      <c r="BF319" s="108"/>
      <c r="BG319" s="108"/>
      <c r="BH319" s="108"/>
      <c r="BI319" s="108"/>
      <c r="BJ319" s="108"/>
      <c r="BK319" s="108"/>
      <c r="BL319" s="108"/>
      <c r="BM319" s="108"/>
      <c r="BN319" s="108"/>
      <c r="BO319" s="108"/>
      <c r="BP319" s="108"/>
      <c r="BQ319" s="108"/>
      <c r="BR319" s="6" t="s">
        <v>663</v>
      </c>
      <c r="BS319" s="251" t="s">
        <v>664</v>
      </c>
    </row>
    <row r="320" spans="1:71" x14ac:dyDescent="0.2">
      <c r="A320" s="110" t="s">
        <v>606</v>
      </c>
      <c r="B320" s="110" t="s">
        <v>658</v>
      </c>
      <c r="C320" s="108"/>
      <c r="D320" s="108"/>
      <c r="E320" s="111" t="s">
        <v>756</v>
      </c>
      <c r="F320" s="245">
        <v>466</v>
      </c>
      <c r="G320" s="108"/>
      <c r="H320" s="108"/>
      <c r="I320" s="111" t="s">
        <v>17</v>
      </c>
      <c r="J320" s="108"/>
      <c r="K320" s="247">
        <f>_xlfn.XLOOKUP($F320,'Standard HT Database'!$B$5:$B$172,'Standard HT Database'!C$5:C$172)</f>
        <v>2</v>
      </c>
      <c r="L320" s="108"/>
      <c r="M320" s="108"/>
      <c r="N320" s="108"/>
      <c r="O320" s="247">
        <f>_xlfn.XLOOKUP($F320,'Standard HT Database'!$B$5:$B$172,'Standard HT Database'!D$5:D$172)</f>
        <v>4</v>
      </c>
      <c r="P320" s="247">
        <f>_xlfn.XLOOKUP($F320,'Standard HT Database'!$B$5:$B$172,'Standard HT Database'!E$5:E$172)</f>
        <v>6</v>
      </c>
      <c r="Q320" s="241">
        <f>_xlfn.XLOOKUP($F320,'Standard HT Database'!$B$5:$B$172,'Standard HT Database'!O$5:O$172)</f>
        <v>1397</v>
      </c>
      <c r="R320" s="178">
        <f>_xlfn.XLOOKUP($F320,'Standard HT Database'!$B$5:$B$172,'Standard HT Database'!N$5:N$172)</f>
        <v>129.81</v>
      </c>
      <c r="S320" s="243">
        <f>_xlfn.XLOOKUP($F320,'Standard HT Database'!$B$5:$B$172,'Standard HT Database'!M$5:M$172)</f>
        <v>1435.18</v>
      </c>
      <c r="T320" s="180">
        <f>_xlfn.XLOOKUP($F320,'Standard HT Database'!$B$5:$B$172,'Standard HT Database'!L$5:L$172)</f>
        <v>133.33000000000001</v>
      </c>
      <c r="U320" s="108"/>
      <c r="V320" s="108"/>
      <c r="W320" s="247">
        <v>1</v>
      </c>
      <c r="X320" s="247">
        <v>2</v>
      </c>
      <c r="Y320" s="108"/>
      <c r="Z320" s="108"/>
      <c r="AA320" s="108"/>
      <c r="AB320" s="108"/>
      <c r="AC320" s="108"/>
      <c r="AD320" s="108"/>
      <c r="AE320" s="108"/>
      <c r="AF320" s="108"/>
      <c r="AG320" s="108"/>
      <c r="AH320" s="108"/>
      <c r="AI320" s="108"/>
      <c r="AJ320" s="108"/>
      <c r="AK320" s="108"/>
      <c r="AL320" s="108"/>
      <c r="AM320" s="108"/>
      <c r="AN320" s="108"/>
      <c r="AO320" s="108"/>
      <c r="AP320" s="108"/>
      <c r="AQ320" s="108"/>
      <c r="AR320" s="108"/>
      <c r="AS320" s="108"/>
      <c r="AT320" s="108"/>
      <c r="AU320" s="108"/>
      <c r="AV320" s="108"/>
      <c r="AW320" s="108"/>
      <c r="AX320" s="108"/>
      <c r="AY320" s="108"/>
      <c r="AZ320" s="108"/>
      <c r="BA320" s="108"/>
      <c r="BB320" s="108"/>
      <c r="BC320" s="108"/>
      <c r="BD320" s="108"/>
      <c r="BE320" s="108"/>
      <c r="BF320" s="108"/>
      <c r="BG320" s="108"/>
      <c r="BH320" s="108"/>
      <c r="BI320" s="108"/>
      <c r="BJ320" s="108"/>
      <c r="BK320" s="108"/>
      <c r="BL320" s="108"/>
      <c r="BM320" s="108"/>
      <c r="BN320" s="108"/>
      <c r="BO320" s="108"/>
      <c r="BP320" s="108"/>
      <c r="BQ320" s="108"/>
      <c r="BR320" s="6" t="s">
        <v>663</v>
      </c>
      <c r="BS320" s="251" t="s">
        <v>664</v>
      </c>
    </row>
    <row r="321" spans="1:71" x14ac:dyDescent="0.2">
      <c r="A321" s="110" t="s">
        <v>607</v>
      </c>
      <c r="B321" s="110" t="s">
        <v>658</v>
      </c>
      <c r="C321" s="108"/>
      <c r="D321" s="108"/>
      <c r="E321" s="111" t="s">
        <v>20</v>
      </c>
      <c r="F321" s="245">
        <v>352</v>
      </c>
      <c r="G321" s="108"/>
      <c r="H321" s="108"/>
      <c r="I321" s="111" t="s">
        <v>659</v>
      </c>
      <c r="J321" s="108"/>
      <c r="K321" s="247">
        <f>_xlfn.XLOOKUP($F321,'Standard HT Database'!$B$5:$B$172,'Standard HT Database'!C$5:C$172)</f>
        <v>2</v>
      </c>
      <c r="L321" s="108"/>
      <c r="M321" s="108"/>
      <c r="N321" s="108"/>
      <c r="O321" s="247">
        <f>_xlfn.XLOOKUP($F321,'Standard HT Database'!$B$5:$B$172,'Standard HT Database'!D$5:D$172)</f>
        <v>3</v>
      </c>
      <c r="P321" s="247">
        <f>_xlfn.XLOOKUP($F321,'Standard HT Database'!$B$5:$B$172,'Standard HT Database'!E$5:E$172)</f>
        <v>5</v>
      </c>
      <c r="Q321" s="241">
        <f>_xlfn.XLOOKUP($F321,'Standard HT Database'!$B$5:$B$172,'Standard HT Database'!O$5:O$172)</f>
        <v>1012</v>
      </c>
      <c r="R321" s="178">
        <f>_xlfn.XLOOKUP($F321,'Standard HT Database'!$B$5:$B$172,'Standard HT Database'!N$5:N$172)</f>
        <v>94.05</v>
      </c>
      <c r="S321" s="243">
        <f>_xlfn.XLOOKUP($F321,'Standard HT Database'!$B$5:$B$172,'Standard HT Database'!M$5:M$172)</f>
        <v>1027.78</v>
      </c>
      <c r="T321" s="180">
        <f>_xlfn.XLOOKUP($F321,'Standard HT Database'!$B$5:$B$172,'Standard HT Database'!L$5:L$172)</f>
        <v>95.48</v>
      </c>
      <c r="U321" s="108"/>
      <c r="V321" s="108"/>
      <c r="W321" s="247">
        <v>0</v>
      </c>
      <c r="X321" s="247">
        <v>2</v>
      </c>
      <c r="Y321" s="108"/>
      <c r="Z321" s="108"/>
      <c r="AA321" s="108"/>
      <c r="AB321" s="108"/>
      <c r="AC321" s="108"/>
      <c r="AD321" s="108"/>
      <c r="AE321" s="108"/>
      <c r="AF321" s="108"/>
      <c r="AG321" s="108"/>
      <c r="AH321" s="108"/>
      <c r="AI321" s="108"/>
      <c r="AJ321" s="108"/>
      <c r="AK321" s="108"/>
      <c r="AL321" s="108"/>
      <c r="AM321" s="108"/>
      <c r="AN321" s="108"/>
      <c r="AO321" s="108"/>
      <c r="AP321" s="108"/>
      <c r="AQ321" s="108"/>
      <c r="AR321" s="108"/>
      <c r="AS321" s="108"/>
      <c r="AT321" s="108"/>
      <c r="AU321" s="108"/>
      <c r="AV321" s="108"/>
      <c r="AW321" s="108"/>
      <c r="AX321" s="108"/>
      <c r="AY321" s="108"/>
      <c r="AZ321" s="108"/>
      <c r="BA321" s="108"/>
      <c r="BB321" s="108"/>
      <c r="BC321" s="108"/>
      <c r="BD321" s="108"/>
      <c r="BE321" s="108"/>
      <c r="BF321" s="108"/>
      <c r="BG321" s="108"/>
      <c r="BH321" s="108"/>
      <c r="BI321" s="108"/>
      <c r="BJ321" s="108"/>
      <c r="BK321" s="108"/>
      <c r="BL321" s="108"/>
      <c r="BM321" s="108"/>
      <c r="BN321" s="108"/>
      <c r="BO321" s="108"/>
      <c r="BP321" s="108"/>
      <c r="BQ321" s="108"/>
      <c r="BR321" s="6" t="s">
        <v>663</v>
      </c>
      <c r="BS321" s="251" t="s">
        <v>664</v>
      </c>
    </row>
    <row r="322" spans="1:71" x14ac:dyDescent="0.2">
      <c r="A322" s="110" t="s">
        <v>608</v>
      </c>
      <c r="B322" s="110" t="s">
        <v>658</v>
      </c>
      <c r="C322" s="108"/>
      <c r="D322" s="108"/>
      <c r="E322" s="111" t="s">
        <v>20</v>
      </c>
      <c r="F322" s="245">
        <v>352</v>
      </c>
      <c r="G322" s="108"/>
      <c r="H322" s="108"/>
      <c r="I322" s="111" t="s">
        <v>659</v>
      </c>
      <c r="J322" s="108"/>
      <c r="K322" s="247">
        <f>_xlfn.XLOOKUP($F322,'Standard HT Database'!$B$5:$B$172,'Standard HT Database'!C$5:C$172)</f>
        <v>2</v>
      </c>
      <c r="L322" s="108"/>
      <c r="M322" s="108"/>
      <c r="N322" s="108"/>
      <c r="O322" s="247">
        <f>_xlfn.XLOOKUP($F322,'Standard HT Database'!$B$5:$B$172,'Standard HT Database'!D$5:D$172)</f>
        <v>3</v>
      </c>
      <c r="P322" s="247">
        <f>_xlfn.XLOOKUP($F322,'Standard HT Database'!$B$5:$B$172,'Standard HT Database'!E$5:E$172)</f>
        <v>5</v>
      </c>
      <c r="Q322" s="241">
        <f>_xlfn.XLOOKUP($F322,'Standard HT Database'!$B$5:$B$172,'Standard HT Database'!O$5:O$172)</f>
        <v>1012</v>
      </c>
      <c r="R322" s="178">
        <f>_xlfn.XLOOKUP($F322,'Standard HT Database'!$B$5:$B$172,'Standard HT Database'!N$5:N$172)</f>
        <v>94.05</v>
      </c>
      <c r="S322" s="243">
        <f>_xlfn.XLOOKUP($F322,'Standard HT Database'!$B$5:$B$172,'Standard HT Database'!M$5:M$172)</f>
        <v>1027.78</v>
      </c>
      <c r="T322" s="180">
        <f>_xlfn.XLOOKUP($F322,'Standard HT Database'!$B$5:$B$172,'Standard HT Database'!L$5:L$172)</f>
        <v>95.48</v>
      </c>
      <c r="U322" s="108"/>
      <c r="V322" s="108"/>
      <c r="W322" s="247">
        <v>0</v>
      </c>
      <c r="X322" s="247">
        <v>2</v>
      </c>
      <c r="Y322" s="108"/>
      <c r="Z322" s="108"/>
      <c r="AA322" s="108"/>
      <c r="AB322" s="108"/>
      <c r="AC322" s="108"/>
      <c r="AD322" s="108"/>
      <c r="AE322" s="108"/>
      <c r="AF322" s="108"/>
      <c r="AG322" s="108"/>
      <c r="AH322" s="108"/>
      <c r="AI322" s="108"/>
      <c r="AJ322" s="108"/>
      <c r="AK322" s="108"/>
      <c r="AL322" s="108"/>
      <c r="AM322" s="108"/>
      <c r="AN322" s="108"/>
      <c r="AO322" s="108"/>
      <c r="AP322" s="108"/>
      <c r="AQ322" s="108"/>
      <c r="AR322" s="108"/>
      <c r="AS322" s="108"/>
      <c r="AT322" s="108"/>
      <c r="AU322" s="108"/>
      <c r="AV322" s="108"/>
      <c r="AW322" s="108"/>
      <c r="AX322" s="108"/>
      <c r="AY322" s="108"/>
      <c r="AZ322" s="108"/>
      <c r="BA322" s="108"/>
      <c r="BB322" s="108"/>
      <c r="BC322" s="108"/>
      <c r="BD322" s="108"/>
      <c r="BE322" s="108"/>
      <c r="BF322" s="108"/>
      <c r="BG322" s="108"/>
      <c r="BH322" s="108"/>
      <c r="BI322" s="108"/>
      <c r="BJ322" s="108"/>
      <c r="BK322" s="108"/>
      <c r="BL322" s="108"/>
      <c r="BM322" s="108"/>
      <c r="BN322" s="108"/>
      <c r="BO322" s="108"/>
      <c r="BP322" s="108"/>
      <c r="BQ322" s="108"/>
      <c r="BR322" s="6" t="s">
        <v>663</v>
      </c>
      <c r="BS322" s="251" t="s">
        <v>664</v>
      </c>
    </row>
    <row r="323" spans="1:71" x14ac:dyDescent="0.2">
      <c r="A323" s="110" t="s">
        <v>609</v>
      </c>
      <c r="B323" s="110" t="s">
        <v>658</v>
      </c>
      <c r="C323" s="108"/>
      <c r="D323" s="108"/>
      <c r="E323" s="111" t="s">
        <v>20</v>
      </c>
      <c r="F323" s="245">
        <v>352</v>
      </c>
      <c r="G323" s="108"/>
      <c r="H323" s="108"/>
      <c r="I323" s="111" t="s">
        <v>659</v>
      </c>
      <c r="J323" s="108"/>
      <c r="K323" s="247">
        <f>_xlfn.XLOOKUP($F323,'Standard HT Database'!$B$5:$B$172,'Standard HT Database'!C$5:C$172)</f>
        <v>2</v>
      </c>
      <c r="L323" s="108"/>
      <c r="M323" s="108"/>
      <c r="N323" s="108"/>
      <c r="O323" s="247">
        <f>_xlfn.XLOOKUP($F323,'Standard HT Database'!$B$5:$B$172,'Standard HT Database'!D$5:D$172)</f>
        <v>3</v>
      </c>
      <c r="P323" s="247">
        <f>_xlfn.XLOOKUP($F323,'Standard HT Database'!$B$5:$B$172,'Standard HT Database'!E$5:E$172)</f>
        <v>5</v>
      </c>
      <c r="Q323" s="241">
        <f>_xlfn.XLOOKUP($F323,'Standard HT Database'!$B$5:$B$172,'Standard HT Database'!O$5:O$172)</f>
        <v>1012</v>
      </c>
      <c r="R323" s="178">
        <f>_xlfn.XLOOKUP($F323,'Standard HT Database'!$B$5:$B$172,'Standard HT Database'!N$5:N$172)</f>
        <v>94.05</v>
      </c>
      <c r="S323" s="243">
        <f>_xlfn.XLOOKUP($F323,'Standard HT Database'!$B$5:$B$172,'Standard HT Database'!M$5:M$172)</f>
        <v>1027.78</v>
      </c>
      <c r="T323" s="180">
        <f>_xlfn.XLOOKUP($F323,'Standard HT Database'!$B$5:$B$172,'Standard HT Database'!L$5:L$172)</f>
        <v>95.48</v>
      </c>
      <c r="U323" s="108"/>
      <c r="V323" s="108"/>
      <c r="W323" s="247">
        <v>0</v>
      </c>
      <c r="X323" s="247">
        <v>2</v>
      </c>
      <c r="Y323" s="108"/>
      <c r="Z323" s="108"/>
      <c r="AA323" s="108"/>
      <c r="AB323" s="108"/>
      <c r="AC323" s="108"/>
      <c r="AD323" s="108"/>
      <c r="AE323" s="108"/>
      <c r="AF323" s="108"/>
      <c r="AG323" s="108"/>
      <c r="AH323" s="108"/>
      <c r="AI323" s="108"/>
      <c r="AJ323" s="108"/>
      <c r="AK323" s="108"/>
      <c r="AL323" s="108"/>
      <c r="AM323" s="108"/>
      <c r="AN323" s="108"/>
      <c r="AO323" s="108"/>
      <c r="AP323" s="108"/>
      <c r="AQ323" s="108"/>
      <c r="AR323" s="108"/>
      <c r="AS323" s="108"/>
      <c r="AT323" s="108"/>
      <c r="AU323" s="108"/>
      <c r="AV323" s="108"/>
      <c r="AW323" s="108"/>
      <c r="AX323" s="108"/>
      <c r="AY323" s="108"/>
      <c r="AZ323" s="108"/>
      <c r="BA323" s="108"/>
      <c r="BB323" s="108"/>
      <c r="BC323" s="108"/>
      <c r="BD323" s="108"/>
      <c r="BE323" s="108"/>
      <c r="BF323" s="108"/>
      <c r="BG323" s="108"/>
      <c r="BH323" s="108"/>
      <c r="BI323" s="108"/>
      <c r="BJ323" s="108"/>
      <c r="BK323" s="108"/>
      <c r="BL323" s="108"/>
      <c r="BM323" s="108"/>
      <c r="BN323" s="108"/>
      <c r="BO323" s="108"/>
      <c r="BP323" s="108"/>
      <c r="BQ323" s="108"/>
      <c r="BR323" s="6" t="s">
        <v>663</v>
      </c>
      <c r="BS323" s="251" t="s">
        <v>664</v>
      </c>
    </row>
    <row r="324" spans="1:71" x14ac:dyDescent="0.2">
      <c r="A324" s="110" t="s">
        <v>610</v>
      </c>
      <c r="B324" s="110" t="s">
        <v>658</v>
      </c>
      <c r="C324" s="108"/>
      <c r="D324" s="108"/>
      <c r="E324" s="111" t="s">
        <v>19</v>
      </c>
      <c r="F324" s="245">
        <v>352</v>
      </c>
      <c r="G324" s="108"/>
      <c r="H324" s="108"/>
      <c r="I324" s="111" t="s">
        <v>659</v>
      </c>
      <c r="J324" s="108"/>
      <c r="K324" s="247">
        <f>_xlfn.XLOOKUP($F324,'Standard HT Database'!$B$5:$B$172,'Standard HT Database'!C$5:C$172)</f>
        <v>2</v>
      </c>
      <c r="L324" s="108"/>
      <c r="M324" s="108"/>
      <c r="N324" s="108"/>
      <c r="O324" s="247">
        <f>_xlfn.XLOOKUP($F324,'Standard HT Database'!$B$5:$B$172,'Standard HT Database'!D$5:D$172)</f>
        <v>3</v>
      </c>
      <c r="P324" s="247">
        <f>_xlfn.XLOOKUP($F324,'Standard HT Database'!$B$5:$B$172,'Standard HT Database'!E$5:E$172)</f>
        <v>5</v>
      </c>
      <c r="Q324" s="241">
        <f>_xlfn.XLOOKUP($F324,'Standard HT Database'!$B$5:$B$172,'Standard HT Database'!O$5:O$172)</f>
        <v>1012</v>
      </c>
      <c r="R324" s="178">
        <f>_xlfn.XLOOKUP($F324,'Standard HT Database'!$B$5:$B$172,'Standard HT Database'!N$5:N$172)</f>
        <v>94.05</v>
      </c>
      <c r="S324" s="243">
        <f>_xlfn.XLOOKUP($F324,'Standard HT Database'!$B$5:$B$172,'Standard HT Database'!M$5:M$172)</f>
        <v>1027.78</v>
      </c>
      <c r="T324" s="180">
        <f>_xlfn.XLOOKUP($F324,'Standard HT Database'!$B$5:$B$172,'Standard HT Database'!L$5:L$172)</f>
        <v>95.48</v>
      </c>
      <c r="U324" s="108"/>
      <c r="V324" s="108"/>
      <c r="W324" s="247">
        <v>0</v>
      </c>
      <c r="X324" s="247">
        <v>2</v>
      </c>
      <c r="Y324" s="108"/>
      <c r="Z324" s="108"/>
      <c r="AA324" s="108"/>
      <c r="AB324" s="108"/>
      <c r="AC324" s="108"/>
      <c r="AD324" s="108"/>
      <c r="AE324" s="108"/>
      <c r="AF324" s="108"/>
      <c r="AG324" s="108"/>
      <c r="AH324" s="108"/>
      <c r="AI324" s="108"/>
      <c r="AJ324" s="108"/>
      <c r="AK324" s="108"/>
      <c r="AL324" s="108"/>
      <c r="AM324" s="108"/>
      <c r="AN324" s="108"/>
      <c r="AO324" s="108"/>
      <c r="AP324" s="108"/>
      <c r="AQ324" s="108"/>
      <c r="AR324" s="108"/>
      <c r="AS324" s="108"/>
      <c r="AT324" s="108"/>
      <c r="AU324" s="108"/>
      <c r="AV324" s="108"/>
      <c r="AW324" s="108"/>
      <c r="AX324" s="108"/>
      <c r="AY324" s="108"/>
      <c r="AZ324" s="108"/>
      <c r="BA324" s="108"/>
      <c r="BB324" s="108"/>
      <c r="BC324" s="108"/>
      <c r="BD324" s="108"/>
      <c r="BE324" s="108"/>
      <c r="BF324" s="108"/>
      <c r="BG324" s="108"/>
      <c r="BH324" s="108"/>
      <c r="BI324" s="108"/>
      <c r="BJ324" s="108"/>
      <c r="BK324" s="108"/>
      <c r="BL324" s="108"/>
      <c r="BM324" s="108"/>
      <c r="BN324" s="108"/>
      <c r="BO324" s="108"/>
      <c r="BP324" s="108"/>
      <c r="BQ324" s="108"/>
      <c r="BR324" s="6" t="s">
        <v>663</v>
      </c>
      <c r="BS324" s="251" t="s">
        <v>664</v>
      </c>
    </row>
    <row r="325" spans="1:71" x14ac:dyDescent="0.2">
      <c r="A325" s="110" t="s">
        <v>611</v>
      </c>
      <c r="B325" s="110" t="s">
        <v>658</v>
      </c>
      <c r="C325" s="108"/>
      <c r="D325" s="108"/>
      <c r="E325" s="111" t="s">
        <v>19</v>
      </c>
      <c r="F325" s="245">
        <v>242</v>
      </c>
      <c r="G325" s="108"/>
      <c r="H325" s="108"/>
      <c r="I325" s="111" t="s">
        <v>659</v>
      </c>
      <c r="J325" s="108"/>
      <c r="K325" s="247">
        <f>_xlfn.XLOOKUP($F325,'Standard HT Database'!$B$5:$B$172,'Standard HT Database'!C$5:C$172)</f>
        <v>2</v>
      </c>
      <c r="L325" s="108"/>
      <c r="M325" s="108"/>
      <c r="N325" s="108"/>
      <c r="O325" s="247">
        <f>_xlfn.XLOOKUP($F325,'Standard HT Database'!$B$5:$B$172,'Standard HT Database'!D$5:D$172)</f>
        <v>2</v>
      </c>
      <c r="P325" s="247">
        <f>_xlfn.XLOOKUP($F325,'Standard HT Database'!$B$5:$B$172,'Standard HT Database'!E$5:E$172)</f>
        <v>4</v>
      </c>
      <c r="Q325" s="241">
        <f>_xlfn.XLOOKUP($F325,'Standard HT Database'!$B$5:$B$172,'Standard HT Database'!O$5:O$172)</f>
        <v>864</v>
      </c>
      <c r="R325" s="178">
        <f>_xlfn.XLOOKUP($F325,'Standard HT Database'!$B$5:$B$172,'Standard HT Database'!N$5:N$172)</f>
        <v>80.31</v>
      </c>
      <c r="S325" s="243">
        <f>_xlfn.XLOOKUP($F325,'Standard HT Database'!$B$5:$B$172,'Standard HT Database'!M$5:M$172)</f>
        <v>878.66</v>
      </c>
      <c r="T325" s="180">
        <f>_xlfn.XLOOKUP($F325,'Standard HT Database'!$B$5:$B$172,'Standard HT Database'!L$5:L$172)</f>
        <v>81.63</v>
      </c>
      <c r="U325" s="108"/>
      <c r="V325" s="108"/>
      <c r="W325" s="247">
        <v>0</v>
      </c>
      <c r="X325" s="247">
        <v>2</v>
      </c>
      <c r="Y325" s="108"/>
      <c r="Z325" s="108"/>
      <c r="AA325" s="108"/>
      <c r="AB325" s="108"/>
      <c r="AC325" s="108"/>
      <c r="AD325" s="108"/>
      <c r="AE325" s="108"/>
      <c r="AF325" s="108"/>
      <c r="AG325" s="108"/>
      <c r="AH325" s="108"/>
      <c r="AI325" s="108"/>
      <c r="AJ325" s="108"/>
      <c r="AK325" s="108"/>
      <c r="AL325" s="108"/>
      <c r="AM325" s="108"/>
      <c r="AN325" s="108"/>
      <c r="AO325" s="108"/>
      <c r="AP325" s="108"/>
      <c r="AQ325" s="108"/>
      <c r="AR325" s="108"/>
      <c r="AS325" s="108"/>
      <c r="AT325" s="108"/>
      <c r="AU325" s="108"/>
      <c r="AV325" s="108"/>
      <c r="AW325" s="108"/>
      <c r="AX325" s="108"/>
      <c r="AY325" s="108"/>
      <c r="AZ325" s="108"/>
      <c r="BA325" s="108"/>
      <c r="BB325" s="108"/>
      <c r="BC325" s="108"/>
      <c r="BD325" s="108"/>
      <c r="BE325" s="108"/>
      <c r="BF325" s="108"/>
      <c r="BG325" s="108"/>
      <c r="BH325" s="108"/>
      <c r="BI325" s="108"/>
      <c r="BJ325" s="108"/>
      <c r="BK325" s="108"/>
      <c r="BL325" s="108"/>
      <c r="BM325" s="108"/>
      <c r="BN325" s="108"/>
      <c r="BO325" s="108"/>
      <c r="BP325" s="108"/>
      <c r="BQ325" s="108"/>
      <c r="BR325" s="6" t="s">
        <v>663</v>
      </c>
      <c r="BS325" s="251" t="s">
        <v>664</v>
      </c>
    </row>
    <row r="326" spans="1:71" x14ac:dyDescent="0.2">
      <c r="A326" s="110" t="s">
        <v>612</v>
      </c>
      <c r="B326" s="110" t="s">
        <v>658</v>
      </c>
      <c r="C326" s="108"/>
      <c r="D326" s="108"/>
      <c r="E326" s="111" t="s">
        <v>19</v>
      </c>
      <c r="F326" s="245">
        <v>242</v>
      </c>
      <c r="G326" s="108"/>
      <c r="H326" s="108"/>
      <c r="I326" s="111" t="s">
        <v>659</v>
      </c>
      <c r="J326" s="108"/>
      <c r="K326" s="247">
        <f>_xlfn.XLOOKUP($F326,'Standard HT Database'!$B$5:$B$172,'Standard HT Database'!C$5:C$172)</f>
        <v>2</v>
      </c>
      <c r="L326" s="108"/>
      <c r="M326" s="108"/>
      <c r="N326" s="108"/>
      <c r="O326" s="247">
        <f>_xlfn.XLOOKUP($F326,'Standard HT Database'!$B$5:$B$172,'Standard HT Database'!D$5:D$172)</f>
        <v>2</v>
      </c>
      <c r="P326" s="247">
        <f>_xlfn.XLOOKUP($F326,'Standard HT Database'!$B$5:$B$172,'Standard HT Database'!E$5:E$172)</f>
        <v>4</v>
      </c>
      <c r="Q326" s="241">
        <f>_xlfn.XLOOKUP($F326,'Standard HT Database'!$B$5:$B$172,'Standard HT Database'!O$5:O$172)</f>
        <v>864</v>
      </c>
      <c r="R326" s="178">
        <f>_xlfn.XLOOKUP($F326,'Standard HT Database'!$B$5:$B$172,'Standard HT Database'!N$5:N$172)</f>
        <v>80.31</v>
      </c>
      <c r="S326" s="243">
        <f>_xlfn.XLOOKUP($F326,'Standard HT Database'!$B$5:$B$172,'Standard HT Database'!M$5:M$172)</f>
        <v>878.66</v>
      </c>
      <c r="T326" s="180">
        <f>_xlfn.XLOOKUP($F326,'Standard HT Database'!$B$5:$B$172,'Standard HT Database'!L$5:L$172)</f>
        <v>81.63</v>
      </c>
      <c r="U326" s="108"/>
      <c r="V326" s="108"/>
      <c r="W326" s="247">
        <v>0</v>
      </c>
      <c r="X326" s="247">
        <v>2</v>
      </c>
      <c r="Y326" s="108"/>
      <c r="Z326" s="108"/>
      <c r="AA326" s="108"/>
      <c r="AB326" s="108"/>
      <c r="AC326" s="108"/>
      <c r="AD326" s="108"/>
      <c r="AE326" s="108"/>
      <c r="AF326" s="108"/>
      <c r="AG326" s="108"/>
      <c r="AH326" s="108"/>
      <c r="AI326" s="108"/>
      <c r="AJ326" s="108"/>
      <c r="AK326" s="108"/>
      <c r="AL326" s="108"/>
      <c r="AM326" s="108"/>
      <c r="AN326" s="108"/>
      <c r="AO326" s="108"/>
      <c r="AP326" s="108"/>
      <c r="AQ326" s="108"/>
      <c r="AR326" s="108"/>
      <c r="AS326" s="108"/>
      <c r="AT326" s="108"/>
      <c r="AU326" s="108"/>
      <c r="AV326" s="108"/>
      <c r="AW326" s="108"/>
      <c r="AX326" s="108"/>
      <c r="AY326" s="108"/>
      <c r="AZ326" s="108"/>
      <c r="BA326" s="108"/>
      <c r="BB326" s="108"/>
      <c r="BC326" s="108"/>
      <c r="BD326" s="108"/>
      <c r="BE326" s="108"/>
      <c r="BF326" s="108"/>
      <c r="BG326" s="108"/>
      <c r="BH326" s="108"/>
      <c r="BI326" s="108"/>
      <c r="BJ326" s="108"/>
      <c r="BK326" s="108"/>
      <c r="BL326" s="108"/>
      <c r="BM326" s="108"/>
      <c r="BN326" s="108"/>
      <c r="BO326" s="108"/>
      <c r="BP326" s="108"/>
      <c r="BQ326" s="108"/>
      <c r="BR326" s="6" t="s">
        <v>663</v>
      </c>
      <c r="BS326" s="251" t="s">
        <v>664</v>
      </c>
    </row>
    <row r="327" spans="1:71" x14ac:dyDescent="0.2">
      <c r="A327" s="110" t="s">
        <v>613</v>
      </c>
      <c r="B327" s="110" t="s">
        <v>658</v>
      </c>
      <c r="C327" s="108"/>
      <c r="D327" s="108"/>
      <c r="E327" s="111" t="s">
        <v>19</v>
      </c>
      <c r="F327" s="245">
        <v>242</v>
      </c>
      <c r="G327" s="108"/>
      <c r="H327" s="108"/>
      <c r="I327" s="111" t="s">
        <v>757</v>
      </c>
      <c r="J327" s="108"/>
      <c r="K327" s="247">
        <f>_xlfn.XLOOKUP($F327,'Standard HT Database'!$B$5:$B$172,'Standard HT Database'!C$5:C$172)</f>
        <v>2</v>
      </c>
      <c r="L327" s="108"/>
      <c r="M327" s="108"/>
      <c r="N327" s="108"/>
      <c r="O327" s="247">
        <f>_xlfn.XLOOKUP($F327,'Standard HT Database'!$B$5:$B$172,'Standard HT Database'!D$5:D$172)</f>
        <v>2</v>
      </c>
      <c r="P327" s="247">
        <f>_xlfn.XLOOKUP($F327,'Standard HT Database'!$B$5:$B$172,'Standard HT Database'!E$5:E$172)</f>
        <v>4</v>
      </c>
      <c r="Q327" s="241">
        <f>_xlfn.XLOOKUP($F327,'Standard HT Database'!$B$5:$B$172,'Standard HT Database'!O$5:O$172)</f>
        <v>864</v>
      </c>
      <c r="R327" s="178">
        <f>_xlfn.XLOOKUP($F327,'Standard HT Database'!$B$5:$B$172,'Standard HT Database'!N$5:N$172)</f>
        <v>80.31</v>
      </c>
      <c r="S327" s="243">
        <f>_xlfn.XLOOKUP($F327,'Standard HT Database'!$B$5:$B$172,'Standard HT Database'!M$5:M$172)</f>
        <v>878.66</v>
      </c>
      <c r="T327" s="180">
        <f>_xlfn.XLOOKUP($F327,'Standard HT Database'!$B$5:$B$172,'Standard HT Database'!L$5:L$172)</f>
        <v>81.63</v>
      </c>
      <c r="U327" s="108"/>
      <c r="V327" s="108"/>
      <c r="W327" s="247">
        <v>0</v>
      </c>
      <c r="X327" s="247">
        <v>2</v>
      </c>
      <c r="Y327" s="108"/>
      <c r="Z327" s="108"/>
      <c r="AA327" s="108"/>
      <c r="AB327" s="108"/>
      <c r="AC327" s="108"/>
      <c r="AD327" s="108"/>
      <c r="AE327" s="108"/>
      <c r="AF327" s="108"/>
      <c r="AG327" s="108"/>
      <c r="AH327" s="108"/>
      <c r="AI327" s="108"/>
      <c r="AJ327" s="108"/>
      <c r="AK327" s="108"/>
      <c r="AL327" s="108"/>
      <c r="AM327" s="108"/>
      <c r="AN327" s="108"/>
      <c r="AO327" s="108"/>
      <c r="AP327" s="108"/>
      <c r="AQ327" s="108"/>
      <c r="AR327" s="108"/>
      <c r="AS327" s="108"/>
      <c r="AT327" s="108"/>
      <c r="AU327" s="108"/>
      <c r="AV327" s="108"/>
      <c r="AW327" s="108"/>
      <c r="AX327" s="108"/>
      <c r="AY327" s="108"/>
      <c r="AZ327" s="108"/>
      <c r="BA327" s="108"/>
      <c r="BB327" s="108"/>
      <c r="BC327" s="108"/>
      <c r="BD327" s="108"/>
      <c r="BE327" s="108"/>
      <c r="BF327" s="108"/>
      <c r="BG327" s="108"/>
      <c r="BH327" s="108"/>
      <c r="BI327" s="108"/>
      <c r="BJ327" s="108"/>
      <c r="BK327" s="108"/>
      <c r="BL327" s="108"/>
      <c r="BM327" s="108"/>
      <c r="BN327" s="108"/>
      <c r="BO327" s="108"/>
      <c r="BP327" s="108"/>
      <c r="BQ327" s="108"/>
      <c r="BR327" s="6" t="s">
        <v>663</v>
      </c>
      <c r="BS327" s="251" t="s">
        <v>664</v>
      </c>
    </row>
    <row r="328" spans="1:71" x14ac:dyDescent="0.2">
      <c r="A328" s="110" t="s">
        <v>614</v>
      </c>
      <c r="B328" s="110" t="s">
        <v>658</v>
      </c>
      <c r="C328" s="108"/>
      <c r="D328" s="108"/>
      <c r="E328" s="111" t="s">
        <v>19</v>
      </c>
      <c r="F328" s="245">
        <v>242</v>
      </c>
      <c r="G328" s="108"/>
      <c r="H328" s="108"/>
      <c r="I328" s="111" t="s">
        <v>758</v>
      </c>
      <c r="J328" s="108"/>
      <c r="K328" s="247">
        <f>_xlfn.XLOOKUP($F328,'Standard HT Database'!$B$5:$B$172,'Standard HT Database'!C$5:C$172)</f>
        <v>2</v>
      </c>
      <c r="L328" s="108"/>
      <c r="M328" s="108"/>
      <c r="N328" s="108"/>
      <c r="O328" s="247">
        <f>_xlfn.XLOOKUP($F328,'Standard HT Database'!$B$5:$B$172,'Standard HT Database'!D$5:D$172)</f>
        <v>2</v>
      </c>
      <c r="P328" s="247">
        <f>_xlfn.XLOOKUP($F328,'Standard HT Database'!$B$5:$B$172,'Standard HT Database'!E$5:E$172)</f>
        <v>4</v>
      </c>
      <c r="Q328" s="241">
        <f>_xlfn.XLOOKUP($F328,'Standard HT Database'!$B$5:$B$172,'Standard HT Database'!O$5:O$172)</f>
        <v>864</v>
      </c>
      <c r="R328" s="178">
        <f>_xlfn.XLOOKUP($F328,'Standard HT Database'!$B$5:$B$172,'Standard HT Database'!N$5:N$172)</f>
        <v>80.31</v>
      </c>
      <c r="S328" s="243">
        <f>_xlfn.XLOOKUP($F328,'Standard HT Database'!$B$5:$B$172,'Standard HT Database'!M$5:M$172)</f>
        <v>878.66</v>
      </c>
      <c r="T328" s="180">
        <f>_xlfn.XLOOKUP($F328,'Standard HT Database'!$B$5:$B$172,'Standard HT Database'!L$5:L$172)</f>
        <v>81.63</v>
      </c>
      <c r="U328" s="108"/>
      <c r="V328" s="108"/>
      <c r="W328" s="247">
        <v>0</v>
      </c>
      <c r="X328" s="247">
        <v>1</v>
      </c>
      <c r="Y328" s="108"/>
      <c r="Z328" s="108"/>
      <c r="AA328" s="108"/>
      <c r="AB328" s="108"/>
      <c r="AC328" s="108"/>
      <c r="AD328" s="108"/>
      <c r="AE328" s="108"/>
      <c r="AF328" s="108"/>
      <c r="AG328" s="108"/>
      <c r="AH328" s="108"/>
      <c r="AI328" s="108"/>
      <c r="AJ328" s="108"/>
      <c r="AK328" s="108"/>
      <c r="AL328" s="108"/>
      <c r="AM328" s="108"/>
      <c r="AN328" s="108"/>
      <c r="AO328" s="108"/>
      <c r="AP328" s="108"/>
      <c r="AQ328" s="108"/>
      <c r="AR328" s="108"/>
      <c r="AS328" s="108"/>
      <c r="AT328" s="108"/>
      <c r="AU328" s="108"/>
      <c r="AV328" s="108"/>
      <c r="AW328" s="108"/>
      <c r="AX328" s="108"/>
      <c r="AY328" s="108"/>
      <c r="AZ328" s="108"/>
      <c r="BA328" s="108"/>
      <c r="BB328" s="108"/>
      <c r="BC328" s="108"/>
      <c r="BD328" s="108"/>
      <c r="BE328" s="108"/>
      <c r="BF328" s="108"/>
      <c r="BG328" s="108"/>
      <c r="BH328" s="108"/>
      <c r="BI328" s="108"/>
      <c r="BJ328" s="108"/>
      <c r="BK328" s="108"/>
      <c r="BL328" s="108"/>
      <c r="BM328" s="108"/>
      <c r="BN328" s="108"/>
      <c r="BO328" s="108"/>
      <c r="BP328" s="108"/>
      <c r="BQ328" s="108"/>
      <c r="BR328" s="6" t="s">
        <v>663</v>
      </c>
      <c r="BS328" s="251" t="s">
        <v>664</v>
      </c>
    </row>
    <row r="329" spans="1:71" x14ac:dyDescent="0.2">
      <c r="A329" s="110" t="s">
        <v>615</v>
      </c>
      <c r="B329" s="110" t="s">
        <v>658</v>
      </c>
      <c r="C329" s="108"/>
      <c r="D329" s="108"/>
      <c r="E329" s="111" t="s">
        <v>19</v>
      </c>
      <c r="F329" s="245">
        <v>242</v>
      </c>
      <c r="G329" s="108"/>
      <c r="H329" s="108"/>
      <c r="I329" s="111" t="s">
        <v>757</v>
      </c>
      <c r="J329" s="108"/>
      <c r="K329" s="247">
        <f>_xlfn.XLOOKUP($F329,'Standard HT Database'!$B$5:$B$172,'Standard HT Database'!C$5:C$172)</f>
        <v>2</v>
      </c>
      <c r="L329" s="108"/>
      <c r="M329" s="108"/>
      <c r="N329" s="108"/>
      <c r="O329" s="247">
        <f>_xlfn.XLOOKUP($F329,'Standard HT Database'!$B$5:$B$172,'Standard HT Database'!D$5:D$172)</f>
        <v>2</v>
      </c>
      <c r="P329" s="247">
        <f>_xlfn.XLOOKUP($F329,'Standard HT Database'!$B$5:$B$172,'Standard HT Database'!E$5:E$172)</f>
        <v>4</v>
      </c>
      <c r="Q329" s="241">
        <f>_xlfn.XLOOKUP($F329,'Standard HT Database'!$B$5:$B$172,'Standard HT Database'!O$5:O$172)</f>
        <v>864</v>
      </c>
      <c r="R329" s="178">
        <f>_xlfn.XLOOKUP($F329,'Standard HT Database'!$B$5:$B$172,'Standard HT Database'!N$5:N$172)</f>
        <v>80.31</v>
      </c>
      <c r="S329" s="243">
        <f>_xlfn.XLOOKUP($F329,'Standard HT Database'!$B$5:$B$172,'Standard HT Database'!M$5:M$172)</f>
        <v>878.66</v>
      </c>
      <c r="T329" s="180">
        <f>_xlfn.XLOOKUP($F329,'Standard HT Database'!$B$5:$B$172,'Standard HT Database'!L$5:L$172)</f>
        <v>81.63</v>
      </c>
      <c r="U329" s="108"/>
      <c r="V329" s="108"/>
      <c r="W329" s="247">
        <v>0</v>
      </c>
      <c r="X329" s="247">
        <v>1</v>
      </c>
      <c r="Y329" s="108"/>
      <c r="Z329" s="108"/>
      <c r="AA329" s="108"/>
      <c r="AB329" s="108"/>
      <c r="AC329" s="108"/>
      <c r="AD329" s="108"/>
      <c r="AE329" s="108"/>
      <c r="AF329" s="108"/>
      <c r="AG329" s="108"/>
      <c r="AH329" s="108"/>
      <c r="AI329" s="108"/>
      <c r="AJ329" s="108"/>
      <c r="AK329" s="108"/>
      <c r="AL329" s="108"/>
      <c r="AM329" s="108"/>
      <c r="AN329" s="108"/>
      <c r="AO329" s="108"/>
      <c r="AP329" s="108"/>
      <c r="AQ329" s="108"/>
      <c r="AR329" s="108"/>
      <c r="AS329" s="108"/>
      <c r="AT329" s="108"/>
      <c r="AU329" s="108"/>
      <c r="AV329" s="108"/>
      <c r="AW329" s="108"/>
      <c r="AX329" s="108"/>
      <c r="AY329" s="108"/>
      <c r="AZ329" s="108"/>
      <c r="BA329" s="108"/>
      <c r="BB329" s="108"/>
      <c r="BC329" s="108"/>
      <c r="BD329" s="108"/>
      <c r="BE329" s="108"/>
      <c r="BF329" s="108"/>
      <c r="BG329" s="108"/>
      <c r="BH329" s="108"/>
      <c r="BI329" s="108"/>
      <c r="BJ329" s="108"/>
      <c r="BK329" s="108"/>
      <c r="BL329" s="108"/>
      <c r="BM329" s="108"/>
      <c r="BN329" s="108"/>
      <c r="BO329" s="108"/>
      <c r="BP329" s="108"/>
      <c r="BQ329" s="108"/>
      <c r="BR329" s="6" t="s">
        <v>663</v>
      </c>
      <c r="BS329" s="251" t="s">
        <v>664</v>
      </c>
    </row>
    <row r="330" spans="1:71" x14ac:dyDescent="0.2">
      <c r="A330" s="110" t="s">
        <v>616</v>
      </c>
      <c r="B330" s="110" t="s">
        <v>658</v>
      </c>
      <c r="C330" s="108"/>
      <c r="D330" s="108"/>
      <c r="E330" s="111" t="s">
        <v>756</v>
      </c>
      <c r="F330" s="245">
        <v>354</v>
      </c>
      <c r="G330" s="108"/>
      <c r="H330" s="108"/>
      <c r="I330" s="111" t="s">
        <v>17</v>
      </c>
      <c r="J330" s="108"/>
      <c r="K330" s="247">
        <f>_xlfn.XLOOKUP($F330,'Standard HT Database'!$B$5:$B$172,'Standard HT Database'!C$5:C$172)</f>
        <v>2</v>
      </c>
      <c r="L330" s="108"/>
      <c r="M330" s="108"/>
      <c r="N330" s="108"/>
      <c r="O330" s="247">
        <f>_xlfn.XLOOKUP($F330,'Standard HT Database'!$B$5:$B$172,'Standard HT Database'!D$5:D$172)</f>
        <v>3</v>
      </c>
      <c r="P330" s="247">
        <f>_xlfn.XLOOKUP($F330,'Standard HT Database'!$B$5:$B$172,'Standard HT Database'!E$5:E$172)</f>
        <v>5</v>
      </c>
      <c r="Q330" s="241">
        <f>_xlfn.XLOOKUP($F330,'Standard HT Database'!$B$5:$B$172,'Standard HT Database'!O$5:O$172)</f>
        <v>1172</v>
      </c>
      <c r="R330" s="178">
        <f>_xlfn.XLOOKUP($F330,'Standard HT Database'!$B$5:$B$172,'Standard HT Database'!N$5:N$172)</f>
        <v>108.87</v>
      </c>
      <c r="S330" s="243">
        <f>_xlfn.XLOOKUP($F330,'Standard HT Database'!$B$5:$B$172,'Standard HT Database'!M$5:M$172)</f>
        <v>1188.3900000000001</v>
      </c>
      <c r="T330" s="180">
        <f>_xlfn.XLOOKUP($F330,'Standard HT Database'!$B$5:$B$172,'Standard HT Database'!L$5:L$172)</f>
        <v>110.4</v>
      </c>
      <c r="U330" s="108"/>
      <c r="V330" s="108"/>
      <c r="W330" s="247">
        <v>0</v>
      </c>
      <c r="X330" s="247">
        <v>2</v>
      </c>
      <c r="Y330" s="108"/>
      <c r="Z330" s="108"/>
      <c r="AA330" s="108"/>
      <c r="AB330" s="108"/>
      <c r="AC330" s="108"/>
      <c r="AD330" s="108"/>
      <c r="AE330" s="108"/>
      <c r="AF330" s="108"/>
      <c r="AG330" s="108"/>
      <c r="AH330" s="108"/>
      <c r="AI330" s="108"/>
      <c r="AJ330" s="108"/>
      <c r="AK330" s="108"/>
      <c r="AL330" s="108"/>
      <c r="AM330" s="108"/>
      <c r="AN330" s="108"/>
      <c r="AO330" s="108"/>
      <c r="AP330" s="108"/>
      <c r="AQ330" s="108"/>
      <c r="AR330" s="108"/>
      <c r="AS330" s="108"/>
      <c r="AT330" s="108"/>
      <c r="AU330" s="108"/>
      <c r="AV330" s="108"/>
      <c r="AW330" s="108"/>
      <c r="AX330" s="108"/>
      <c r="AY330" s="108"/>
      <c r="AZ330" s="108"/>
      <c r="BA330" s="108"/>
      <c r="BB330" s="108"/>
      <c r="BC330" s="108"/>
      <c r="BD330" s="108"/>
      <c r="BE330" s="108"/>
      <c r="BF330" s="108"/>
      <c r="BG330" s="108"/>
      <c r="BH330" s="108"/>
      <c r="BI330" s="108"/>
      <c r="BJ330" s="108"/>
      <c r="BK330" s="108"/>
      <c r="BL330" s="108"/>
      <c r="BM330" s="108"/>
      <c r="BN330" s="108"/>
      <c r="BO330" s="108"/>
      <c r="BP330" s="108"/>
      <c r="BQ330" s="108"/>
      <c r="BR330" s="6" t="s">
        <v>663</v>
      </c>
      <c r="BS330" s="251" t="s">
        <v>664</v>
      </c>
    </row>
    <row r="331" spans="1:71" x14ac:dyDescent="0.2">
      <c r="A331" s="110" t="s">
        <v>617</v>
      </c>
      <c r="B331" s="110" t="s">
        <v>658</v>
      </c>
      <c r="C331" s="108"/>
      <c r="D331" s="108"/>
      <c r="E331" s="111" t="s">
        <v>756</v>
      </c>
      <c r="F331" s="245">
        <v>364</v>
      </c>
      <c r="G331" s="108"/>
      <c r="H331" s="108"/>
      <c r="I331" s="111" t="s">
        <v>659</v>
      </c>
      <c r="J331" s="108"/>
      <c r="K331" s="247">
        <f>_xlfn.XLOOKUP($F331,'Standard HT Database'!$B$5:$B$172,'Standard HT Database'!C$5:C$172)</f>
        <v>2</v>
      </c>
      <c r="L331" s="108"/>
      <c r="M331" s="108"/>
      <c r="N331" s="108"/>
      <c r="O331" s="247">
        <f>_xlfn.XLOOKUP($F331,'Standard HT Database'!$B$5:$B$172,'Standard HT Database'!D$5:D$172)</f>
        <v>3</v>
      </c>
      <c r="P331" s="247">
        <f>_xlfn.XLOOKUP($F331,'Standard HT Database'!$B$5:$B$172,'Standard HT Database'!E$5:E$172)</f>
        <v>6</v>
      </c>
      <c r="Q331" s="241">
        <f>_xlfn.XLOOKUP($F331,'Standard HT Database'!$B$5:$B$172,'Standard HT Database'!O$5:O$172)</f>
        <v>1184</v>
      </c>
      <c r="R331" s="178">
        <f>_xlfn.XLOOKUP($F331,'Standard HT Database'!$B$5:$B$172,'Standard HT Database'!N$5:N$172)</f>
        <v>109.99</v>
      </c>
      <c r="S331" s="243">
        <f>_xlfn.XLOOKUP($F331,'Standard HT Database'!$B$5:$B$172,'Standard HT Database'!M$5:M$172)</f>
        <v>1200.51</v>
      </c>
      <c r="T331" s="180">
        <f>_xlfn.XLOOKUP($F331,'Standard HT Database'!$B$5:$B$172,'Standard HT Database'!L$5:L$172)</f>
        <v>111.53</v>
      </c>
      <c r="U331" s="108"/>
      <c r="V331" s="108"/>
      <c r="W331" s="247">
        <v>1</v>
      </c>
      <c r="X331" s="247">
        <v>1</v>
      </c>
      <c r="Y331" s="108"/>
      <c r="Z331" s="108"/>
      <c r="AA331" s="108"/>
      <c r="AB331" s="108"/>
      <c r="AC331" s="108"/>
      <c r="AD331" s="108"/>
      <c r="AE331" s="108"/>
      <c r="AF331" s="108"/>
      <c r="AG331" s="108"/>
      <c r="AH331" s="108"/>
      <c r="AI331" s="108"/>
      <c r="AJ331" s="108"/>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c r="BJ331" s="108"/>
      <c r="BK331" s="108"/>
      <c r="BL331" s="108"/>
      <c r="BM331" s="108"/>
      <c r="BN331" s="108"/>
      <c r="BO331" s="108"/>
      <c r="BP331" s="108"/>
      <c r="BQ331" s="108"/>
      <c r="BR331" s="6" t="s">
        <v>663</v>
      </c>
      <c r="BS331" s="251" t="s">
        <v>664</v>
      </c>
    </row>
    <row r="332" spans="1:71" x14ac:dyDescent="0.2">
      <c r="A332" s="110" t="s">
        <v>618</v>
      </c>
      <c r="B332" s="110" t="s">
        <v>658</v>
      </c>
      <c r="C332" s="108"/>
      <c r="D332" s="108"/>
      <c r="E332" s="111" t="s">
        <v>756</v>
      </c>
      <c r="F332" s="245">
        <v>364</v>
      </c>
      <c r="G332" s="108"/>
      <c r="H332" s="108"/>
      <c r="I332" s="111" t="s">
        <v>659</v>
      </c>
      <c r="J332" s="108"/>
      <c r="K332" s="247">
        <f>_xlfn.XLOOKUP($F332,'Standard HT Database'!$B$5:$B$172,'Standard HT Database'!C$5:C$172)</f>
        <v>2</v>
      </c>
      <c r="L332" s="108"/>
      <c r="M332" s="108"/>
      <c r="N332" s="108"/>
      <c r="O332" s="247">
        <f>_xlfn.XLOOKUP($F332,'Standard HT Database'!$B$5:$B$172,'Standard HT Database'!D$5:D$172)</f>
        <v>3</v>
      </c>
      <c r="P332" s="247">
        <f>_xlfn.XLOOKUP($F332,'Standard HT Database'!$B$5:$B$172,'Standard HT Database'!E$5:E$172)</f>
        <v>6</v>
      </c>
      <c r="Q332" s="241">
        <f>_xlfn.XLOOKUP($F332,'Standard HT Database'!$B$5:$B$172,'Standard HT Database'!O$5:O$172)</f>
        <v>1184</v>
      </c>
      <c r="R332" s="178">
        <f>_xlfn.XLOOKUP($F332,'Standard HT Database'!$B$5:$B$172,'Standard HT Database'!N$5:N$172)</f>
        <v>109.99</v>
      </c>
      <c r="S332" s="243">
        <f>_xlfn.XLOOKUP($F332,'Standard HT Database'!$B$5:$B$172,'Standard HT Database'!M$5:M$172)</f>
        <v>1200.51</v>
      </c>
      <c r="T332" s="180">
        <f>_xlfn.XLOOKUP($F332,'Standard HT Database'!$B$5:$B$172,'Standard HT Database'!L$5:L$172)</f>
        <v>111.53</v>
      </c>
      <c r="U332" s="108"/>
      <c r="V332" s="108"/>
      <c r="W332" s="247">
        <v>1</v>
      </c>
      <c r="X332" s="247">
        <v>1</v>
      </c>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c r="BJ332" s="108"/>
      <c r="BK332" s="108"/>
      <c r="BL332" s="108"/>
      <c r="BM332" s="108"/>
      <c r="BN332" s="108"/>
      <c r="BO332" s="108"/>
      <c r="BP332" s="108"/>
      <c r="BQ332" s="108"/>
      <c r="BR332" s="6" t="s">
        <v>663</v>
      </c>
      <c r="BS332" s="251" t="s">
        <v>664</v>
      </c>
    </row>
    <row r="333" spans="1:71" x14ac:dyDescent="0.2">
      <c r="A333" s="110" t="s">
        <v>619</v>
      </c>
      <c r="B333" s="110" t="s">
        <v>658</v>
      </c>
      <c r="C333" s="108"/>
      <c r="D333" s="108"/>
      <c r="E333" s="111" t="s">
        <v>756</v>
      </c>
      <c r="F333" s="245">
        <v>356</v>
      </c>
      <c r="G333" s="108"/>
      <c r="H333" s="108"/>
      <c r="I333" s="111" t="s">
        <v>659</v>
      </c>
      <c r="J333" s="108"/>
      <c r="K333" s="247">
        <f>_xlfn.XLOOKUP($F333,'Standard HT Database'!$B$5:$B$172,'Standard HT Database'!C$5:C$172)</f>
        <v>2.5</v>
      </c>
      <c r="L333" s="108"/>
      <c r="M333" s="108"/>
      <c r="N333" s="108"/>
      <c r="O333" s="247">
        <f>_xlfn.XLOOKUP($F333,'Standard HT Database'!$B$5:$B$172,'Standard HT Database'!D$5:D$172)</f>
        <v>3</v>
      </c>
      <c r="P333" s="247">
        <f>_xlfn.XLOOKUP($F333,'Standard HT Database'!$B$5:$B$172,'Standard HT Database'!E$5:E$172)</f>
        <v>5</v>
      </c>
      <c r="Q333" s="241">
        <f>_xlfn.XLOOKUP($F333,'Standard HT Database'!$B$5:$B$172,'Standard HT Database'!O$5:O$172)</f>
        <v>1150</v>
      </c>
      <c r="R333" s="178">
        <f>_xlfn.XLOOKUP($F333,'Standard HT Database'!$B$5:$B$172,'Standard HT Database'!N$5:N$172)</f>
        <v>106.87</v>
      </c>
      <c r="S333" s="243">
        <f>_xlfn.XLOOKUP($F333,'Standard HT Database'!$B$5:$B$172,'Standard HT Database'!M$5:M$172)</f>
        <v>1169.2</v>
      </c>
      <c r="T333" s="180">
        <f>_xlfn.XLOOKUP($F333,'Standard HT Database'!$B$5:$B$172,'Standard HT Database'!L$5:L$172)</f>
        <v>108.62</v>
      </c>
      <c r="U333" s="108"/>
      <c r="V333" s="108"/>
      <c r="W333" s="247">
        <v>0</v>
      </c>
      <c r="X333" s="247">
        <v>2</v>
      </c>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c r="BJ333" s="108"/>
      <c r="BK333" s="108"/>
      <c r="BL333" s="108"/>
      <c r="BM333" s="108"/>
      <c r="BN333" s="108"/>
      <c r="BO333" s="108"/>
      <c r="BP333" s="108"/>
      <c r="BQ333" s="108"/>
      <c r="BR333" s="6" t="s">
        <v>663</v>
      </c>
      <c r="BS333" s="251" t="s">
        <v>664</v>
      </c>
    </row>
    <row r="334" spans="1:71" x14ac:dyDescent="0.2">
      <c r="A334" s="110" t="s">
        <v>620</v>
      </c>
      <c r="B334" s="110" t="s">
        <v>658</v>
      </c>
      <c r="C334" s="108"/>
      <c r="D334" s="108"/>
      <c r="E334" s="111" t="s">
        <v>756</v>
      </c>
      <c r="F334" s="245">
        <v>356</v>
      </c>
      <c r="G334" s="108"/>
      <c r="H334" s="108"/>
      <c r="I334" s="111" t="s">
        <v>659</v>
      </c>
      <c r="J334" s="108"/>
      <c r="K334" s="247">
        <f>_xlfn.XLOOKUP($F334,'Standard HT Database'!$B$5:$B$172,'Standard HT Database'!C$5:C$172)</f>
        <v>2.5</v>
      </c>
      <c r="L334" s="108"/>
      <c r="M334" s="108"/>
      <c r="N334" s="108"/>
      <c r="O334" s="247">
        <f>_xlfn.XLOOKUP($F334,'Standard HT Database'!$B$5:$B$172,'Standard HT Database'!D$5:D$172)</f>
        <v>3</v>
      </c>
      <c r="P334" s="247">
        <f>_xlfn.XLOOKUP($F334,'Standard HT Database'!$B$5:$B$172,'Standard HT Database'!E$5:E$172)</f>
        <v>5</v>
      </c>
      <c r="Q334" s="241">
        <f>_xlfn.XLOOKUP($F334,'Standard HT Database'!$B$5:$B$172,'Standard HT Database'!O$5:O$172)</f>
        <v>1150</v>
      </c>
      <c r="R334" s="178">
        <f>_xlfn.XLOOKUP($F334,'Standard HT Database'!$B$5:$B$172,'Standard HT Database'!N$5:N$172)</f>
        <v>106.87</v>
      </c>
      <c r="S334" s="243">
        <f>_xlfn.XLOOKUP($F334,'Standard HT Database'!$B$5:$B$172,'Standard HT Database'!M$5:M$172)</f>
        <v>1169.2</v>
      </c>
      <c r="T334" s="180">
        <f>_xlfn.XLOOKUP($F334,'Standard HT Database'!$B$5:$B$172,'Standard HT Database'!L$5:L$172)</f>
        <v>108.62</v>
      </c>
      <c r="U334" s="108"/>
      <c r="V334" s="108"/>
      <c r="W334" s="247">
        <v>0</v>
      </c>
      <c r="X334" s="247">
        <v>2</v>
      </c>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c r="BJ334" s="108"/>
      <c r="BK334" s="108"/>
      <c r="BL334" s="108"/>
      <c r="BM334" s="108"/>
      <c r="BN334" s="108"/>
      <c r="BO334" s="108"/>
      <c r="BP334" s="108"/>
      <c r="BQ334" s="108"/>
      <c r="BR334" s="6" t="s">
        <v>663</v>
      </c>
      <c r="BS334" s="251" t="s">
        <v>664</v>
      </c>
    </row>
    <row r="335" spans="1:71" x14ac:dyDescent="0.2">
      <c r="A335" s="110" t="s">
        <v>621</v>
      </c>
      <c r="B335" s="110" t="s">
        <v>658</v>
      </c>
      <c r="C335" s="108"/>
      <c r="D335" s="108"/>
      <c r="E335" s="111" t="s">
        <v>756</v>
      </c>
      <c r="F335" s="245">
        <v>354</v>
      </c>
      <c r="G335" s="108"/>
      <c r="H335" s="108"/>
      <c r="I335" s="111" t="s">
        <v>17</v>
      </c>
      <c r="J335" s="108"/>
      <c r="K335" s="247">
        <f>_xlfn.XLOOKUP($F335,'Standard HT Database'!$B$5:$B$172,'Standard HT Database'!C$5:C$172)</f>
        <v>2</v>
      </c>
      <c r="L335" s="108"/>
      <c r="M335" s="108"/>
      <c r="N335" s="108"/>
      <c r="O335" s="247">
        <f>_xlfn.XLOOKUP($F335,'Standard HT Database'!$B$5:$B$172,'Standard HT Database'!D$5:D$172)</f>
        <v>3</v>
      </c>
      <c r="P335" s="247">
        <f>_xlfn.XLOOKUP($F335,'Standard HT Database'!$B$5:$B$172,'Standard HT Database'!E$5:E$172)</f>
        <v>5</v>
      </c>
      <c r="Q335" s="241">
        <f>_xlfn.XLOOKUP($F335,'Standard HT Database'!$B$5:$B$172,'Standard HT Database'!O$5:O$172)</f>
        <v>1172</v>
      </c>
      <c r="R335" s="178">
        <f>_xlfn.XLOOKUP($F335,'Standard HT Database'!$B$5:$B$172,'Standard HT Database'!N$5:N$172)</f>
        <v>108.87</v>
      </c>
      <c r="S335" s="243">
        <f>_xlfn.XLOOKUP($F335,'Standard HT Database'!$B$5:$B$172,'Standard HT Database'!M$5:M$172)</f>
        <v>1188.3900000000001</v>
      </c>
      <c r="T335" s="180">
        <f>_xlfn.XLOOKUP($F335,'Standard HT Database'!$B$5:$B$172,'Standard HT Database'!L$5:L$172)</f>
        <v>110.4</v>
      </c>
      <c r="U335" s="108"/>
      <c r="V335" s="108"/>
      <c r="W335" s="247">
        <v>0</v>
      </c>
      <c r="X335" s="247">
        <v>2</v>
      </c>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c r="BJ335" s="108"/>
      <c r="BK335" s="108"/>
      <c r="BL335" s="108"/>
      <c r="BM335" s="108"/>
      <c r="BN335" s="108"/>
      <c r="BO335" s="108"/>
      <c r="BP335" s="108"/>
      <c r="BQ335" s="108"/>
      <c r="BR335" s="6" t="s">
        <v>663</v>
      </c>
      <c r="BS335" s="251" t="s">
        <v>664</v>
      </c>
    </row>
    <row r="336" spans="1:71" x14ac:dyDescent="0.2">
      <c r="A336" s="110" t="s">
        <v>622</v>
      </c>
      <c r="B336" s="110" t="s">
        <v>658</v>
      </c>
      <c r="C336" s="108"/>
      <c r="D336" s="108"/>
      <c r="E336" s="111" t="s">
        <v>756</v>
      </c>
      <c r="F336" s="245">
        <v>364</v>
      </c>
      <c r="G336" s="108"/>
      <c r="H336" s="108"/>
      <c r="I336" s="111" t="s">
        <v>17</v>
      </c>
      <c r="J336" s="108"/>
      <c r="K336" s="247">
        <f>_xlfn.XLOOKUP($F336,'Standard HT Database'!$B$5:$B$172,'Standard HT Database'!C$5:C$172)</f>
        <v>2</v>
      </c>
      <c r="L336" s="108"/>
      <c r="M336" s="108"/>
      <c r="N336" s="108"/>
      <c r="O336" s="247">
        <f>_xlfn.XLOOKUP($F336,'Standard HT Database'!$B$5:$B$172,'Standard HT Database'!D$5:D$172)</f>
        <v>3</v>
      </c>
      <c r="P336" s="247">
        <f>_xlfn.XLOOKUP($F336,'Standard HT Database'!$B$5:$B$172,'Standard HT Database'!E$5:E$172)</f>
        <v>6</v>
      </c>
      <c r="Q336" s="241">
        <f>_xlfn.XLOOKUP($F336,'Standard HT Database'!$B$5:$B$172,'Standard HT Database'!O$5:O$172)</f>
        <v>1184</v>
      </c>
      <c r="R336" s="178">
        <f>_xlfn.XLOOKUP($F336,'Standard HT Database'!$B$5:$B$172,'Standard HT Database'!N$5:N$172)</f>
        <v>109.99</v>
      </c>
      <c r="S336" s="243">
        <f>_xlfn.XLOOKUP($F336,'Standard HT Database'!$B$5:$B$172,'Standard HT Database'!M$5:M$172)</f>
        <v>1200.51</v>
      </c>
      <c r="T336" s="180">
        <f>_xlfn.XLOOKUP($F336,'Standard HT Database'!$B$5:$B$172,'Standard HT Database'!L$5:L$172)</f>
        <v>111.53</v>
      </c>
      <c r="U336" s="108"/>
      <c r="V336" s="108"/>
      <c r="W336" s="247">
        <v>1</v>
      </c>
      <c r="X336" s="247">
        <v>1</v>
      </c>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c r="BJ336" s="108"/>
      <c r="BK336" s="108"/>
      <c r="BL336" s="108"/>
      <c r="BM336" s="108"/>
      <c r="BN336" s="108"/>
      <c r="BO336" s="108"/>
      <c r="BP336" s="108"/>
      <c r="BQ336" s="108"/>
      <c r="BR336" s="6" t="s">
        <v>663</v>
      </c>
      <c r="BS336" s="251" t="s">
        <v>664</v>
      </c>
    </row>
    <row r="337" spans="1:71" x14ac:dyDescent="0.2">
      <c r="A337" s="110" t="s">
        <v>623</v>
      </c>
      <c r="B337" s="110" t="s">
        <v>658</v>
      </c>
      <c r="C337" s="108"/>
      <c r="D337" s="108"/>
      <c r="E337" s="111" t="s">
        <v>756</v>
      </c>
      <c r="F337" s="245">
        <v>364</v>
      </c>
      <c r="G337" s="108"/>
      <c r="H337" s="108"/>
      <c r="I337" s="111" t="s">
        <v>17</v>
      </c>
      <c r="J337" s="108"/>
      <c r="K337" s="247">
        <f>_xlfn.XLOOKUP($F337,'Standard HT Database'!$B$5:$B$172,'Standard HT Database'!C$5:C$172)</f>
        <v>2</v>
      </c>
      <c r="L337" s="108"/>
      <c r="M337" s="108"/>
      <c r="N337" s="108"/>
      <c r="O337" s="247">
        <f>_xlfn.XLOOKUP($F337,'Standard HT Database'!$B$5:$B$172,'Standard HT Database'!D$5:D$172)</f>
        <v>3</v>
      </c>
      <c r="P337" s="247">
        <f>_xlfn.XLOOKUP($F337,'Standard HT Database'!$B$5:$B$172,'Standard HT Database'!E$5:E$172)</f>
        <v>6</v>
      </c>
      <c r="Q337" s="241">
        <f>_xlfn.XLOOKUP($F337,'Standard HT Database'!$B$5:$B$172,'Standard HT Database'!O$5:O$172)</f>
        <v>1184</v>
      </c>
      <c r="R337" s="178">
        <f>_xlfn.XLOOKUP($F337,'Standard HT Database'!$B$5:$B$172,'Standard HT Database'!N$5:N$172)</f>
        <v>109.99</v>
      </c>
      <c r="S337" s="243">
        <f>_xlfn.XLOOKUP($F337,'Standard HT Database'!$B$5:$B$172,'Standard HT Database'!M$5:M$172)</f>
        <v>1200.51</v>
      </c>
      <c r="T337" s="180">
        <f>_xlfn.XLOOKUP($F337,'Standard HT Database'!$B$5:$B$172,'Standard HT Database'!L$5:L$172)</f>
        <v>111.53</v>
      </c>
      <c r="U337" s="108"/>
      <c r="V337" s="108"/>
      <c r="W337" s="247">
        <v>1</v>
      </c>
      <c r="X337" s="247">
        <v>1</v>
      </c>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c r="BJ337" s="108"/>
      <c r="BK337" s="108"/>
      <c r="BL337" s="108"/>
      <c r="BM337" s="108"/>
      <c r="BN337" s="108"/>
      <c r="BO337" s="108"/>
      <c r="BP337" s="108"/>
      <c r="BQ337" s="108"/>
      <c r="BR337" s="6" t="s">
        <v>663</v>
      </c>
      <c r="BS337" s="251" t="s">
        <v>664</v>
      </c>
    </row>
    <row r="338" spans="1:71" x14ac:dyDescent="0.2">
      <c r="A338" s="110" t="s">
        <v>624</v>
      </c>
      <c r="B338" s="110" t="s">
        <v>658</v>
      </c>
      <c r="C338" s="108"/>
      <c r="D338" s="108"/>
      <c r="E338" s="111" t="s">
        <v>756</v>
      </c>
      <c r="F338" s="245">
        <v>461</v>
      </c>
      <c r="G338" s="108"/>
      <c r="H338" s="108"/>
      <c r="I338" s="111" t="s">
        <v>17</v>
      </c>
      <c r="J338" s="108"/>
      <c r="K338" s="247">
        <f>_xlfn.XLOOKUP($F338,'Standard HT Database'!$B$5:$B$172,'Standard HT Database'!C$5:C$172)</f>
        <v>2</v>
      </c>
      <c r="L338" s="108"/>
      <c r="M338" s="108"/>
      <c r="N338" s="108"/>
      <c r="O338" s="247">
        <f>_xlfn.XLOOKUP($F338,'Standard HT Database'!$B$5:$B$172,'Standard HT Database'!D$5:D$172)</f>
        <v>4</v>
      </c>
      <c r="P338" s="247">
        <f>_xlfn.XLOOKUP($F338,'Standard HT Database'!$B$5:$B$172,'Standard HT Database'!E$5:E$172)</f>
        <v>6</v>
      </c>
      <c r="Q338" s="241">
        <f>_xlfn.XLOOKUP($F338,'Standard HT Database'!$B$5:$B$172,'Standard HT Database'!O$5:O$172)</f>
        <v>1297</v>
      </c>
      <c r="R338" s="178">
        <f>_xlfn.XLOOKUP($F338,'Standard HT Database'!$B$5:$B$172,'Standard HT Database'!N$5:N$172)</f>
        <v>120.46</v>
      </c>
      <c r="S338" s="243">
        <f>_xlfn.XLOOKUP($F338,'Standard HT Database'!$B$5:$B$172,'Standard HT Database'!M$5:M$172)</f>
        <v>1313.98</v>
      </c>
      <c r="T338" s="180">
        <f>_xlfn.XLOOKUP($F338,'Standard HT Database'!$B$5:$B$172,'Standard HT Database'!L$5:L$172)</f>
        <v>122.07</v>
      </c>
      <c r="U338" s="108"/>
      <c r="V338" s="108"/>
      <c r="W338" s="247">
        <v>1</v>
      </c>
      <c r="X338" s="247">
        <v>2</v>
      </c>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c r="BJ338" s="108"/>
      <c r="BK338" s="108"/>
      <c r="BL338" s="108"/>
      <c r="BM338" s="108"/>
      <c r="BN338" s="108"/>
      <c r="BO338" s="108"/>
      <c r="BP338" s="108"/>
      <c r="BQ338" s="108"/>
      <c r="BR338" s="6" t="s">
        <v>663</v>
      </c>
      <c r="BS338" s="251" t="s">
        <v>664</v>
      </c>
    </row>
    <row r="339" spans="1:71" x14ac:dyDescent="0.2">
      <c r="A339" s="110" t="s">
        <v>625</v>
      </c>
      <c r="B339" s="110" t="s">
        <v>658</v>
      </c>
      <c r="C339" s="108"/>
      <c r="D339" s="108"/>
      <c r="E339" s="111" t="s">
        <v>756</v>
      </c>
      <c r="F339" s="245">
        <v>364</v>
      </c>
      <c r="G339" s="108"/>
      <c r="H339" s="108"/>
      <c r="I339" s="111" t="s">
        <v>17</v>
      </c>
      <c r="J339" s="108"/>
      <c r="K339" s="247">
        <f>_xlfn.XLOOKUP($F339,'Standard HT Database'!$B$5:$B$172,'Standard HT Database'!C$5:C$172)</f>
        <v>2</v>
      </c>
      <c r="L339" s="108"/>
      <c r="M339" s="108"/>
      <c r="N339" s="108"/>
      <c r="O339" s="247">
        <f>_xlfn.XLOOKUP($F339,'Standard HT Database'!$B$5:$B$172,'Standard HT Database'!D$5:D$172)</f>
        <v>3</v>
      </c>
      <c r="P339" s="247">
        <f>_xlfn.XLOOKUP($F339,'Standard HT Database'!$B$5:$B$172,'Standard HT Database'!E$5:E$172)</f>
        <v>6</v>
      </c>
      <c r="Q339" s="241">
        <f>_xlfn.XLOOKUP($F339,'Standard HT Database'!$B$5:$B$172,'Standard HT Database'!O$5:O$172)</f>
        <v>1184</v>
      </c>
      <c r="R339" s="178">
        <f>_xlfn.XLOOKUP($F339,'Standard HT Database'!$B$5:$B$172,'Standard HT Database'!N$5:N$172)</f>
        <v>109.99</v>
      </c>
      <c r="S339" s="243">
        <f>_xlfn.XLOOKUP($F339,'Standard HT Database'!$B$5:$B$172,'Standard HT Database'!M$5:M$172)</f>
        <v>1200.51</v>
      </c>
      <c r="T339" s="180">
        <f>_xlfn.XLOOKUP($F339,'Standard HT Database'!$B$5:$B$172,'Standard HT Database'!L$5:L$172)</f>
        <v>111.53</v>
      </c>
      <c r="U339" s="108"/>
      <c r="V339" s="108"/>
      <c r="W339" s="247">
        <v>1</v>
      </c>
      <c r="X339" s="247">
        <v>1</v>
      </c>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c r="BJ339" s="108"/>
      <c r="BK339" s="108"/>
      <c r="BL339" s="108"/>
      <c r="BM339" s="108"/>
      <c r="BN339" s="108"/>
      <c r="BO339" s="108"/>
      <c r="BP339" s="108"/>
      <c r="BQ339" s="108"/>
      <c r="BR339" s="6" t="s">
        <v>663</v>
      </c>
      <c r="BS339" s="251" t="s">
        <v>664</v>
      </c>
    </row>
    <row r="340" spans="1:71" x14ac:dyDescent="0.2">
      <c r="A340" s="110" t="s">
        <v>626</v>
      </c>
      <c r="B340" s="110" t="s">
        <v>658</v>
      </c>
      <c r="C340" s="108"/>
      <c r="D340" s="108"/>
      <c r="E340" s="111" t="s">
        <v>756</v>
      </c>
      <c r="F340" s="245">
        <v>364</v>
      </c>
      <c r="G340" s="108"/>
      <c r="H340" s="108"/>
      <c r="I340" s="111" t="s">
        <v>17</v>
      </c>
      <c r="J340" s="108"/>
      <c r="K340" s="247">
        <f>_xlfn.XLOOKUP($F340,'Standard HT Database'!$B$5:$B$172,'Standard HT Database'!C$5:C$172)</f>
        <v>2</v>
      </c>
      <c r="L340" s="108"/>
      <c r="M340" s="108"/>
      <c r="N340" s="108"/>
      <c r="O340" s="247">
        <f>_xlfn.XLOOKUP($F340,'Standard HT Database'!$B$5:$B$172,'Standard HT Database'!D$5:D$172)</f>
        <v>3</v>
      </c>
      <c r="P340" s="247">
        <f>_xlfn.XLOOKUP($F340,'Standard HT Database'!$B$5:$B$172,'Standard HT Database'!E$5:E$172)</f>
        <v>6</v>
      </c>
      <c r="Q340" s="241">
        <f>_xlfn.XLOOKUP($F340,'Standard HT Database'!$B$5:$B$172,'Standard HT Database'!O$5:O$172)</f>
        <v>1184</v>
      </c>
      <c r="R340" s="178">
        <f>_xlfn.XLOOKUP($F340,'Standard HT Database'!$B$5:$B$172,'Standard HT Database'!N$5:N$172)</f>
        <v>109.99</v>
      </c>
      <c r="S340" s="243">
        <f>_xlfn.XLOOKUP($F340,'Standard HT Database'!$B$5:$B$172,'Standard HT Database'!M$5:M$172)</f>
        <v>1200.51</v>
      </c>
      <c r="T340" s="180">
        <f>_xlfn.XLOOKUP($F340,'Standard HT Database'!$B$5:$B$172,'Standard HT Database'!L$5:L$172)</f>
        <v>111.53</v>
      </c>
      <c r="U340" s="108"/>
      <c r="V340" s="108"/>
      <c r="W340" s="247">
        <v>1</v>
      </c>
      <c r="X340" s="247">
        <v>1</v>
      </c>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c r="BJ340" s="108"/>
      <c r="BK340" s="108"/>
      <c r="BL340" s="108"/>
      <c r="BM340" s="108"/>
      <c r="BN340" s="108"/>
      <c r="BO340" s="108"/>
      <c r="BP340" s="108"/>
      <c r="BQ340" s="108"/>
      <c r="BR340" s="6" t="s">
        <v>663</v>
      </c>
      <c r="BS340" s="251" t="s">
        <v>664</v>
      </c>
    </row>
    <row r="341" spans="1:71" x14ac:dyDescent="0.2">
      <c r="A341" s="110" t="s">
        <v>627</v>
      </c>
      <c r="B341" s="110" t="s">
        <v>658</v>
      </c>
      <c r="C341" s="108"/>
      <c r="D341" s="108"/>
      <c r="E341" s="111" t="s">
        <v>756</v>
      </c>
      <c r="F341" s="245">
        <v>354</v>
      </c>
      <c r="G341" s="108"/>
      <c r="H341" s="108"/>
      <c r="I341" s="111" t="s">
        <v>17</v>
      </c>
      <c r="J341" s="108"/>
      <c r="K341" s="247">
        <f>_xlfn.XLOOKUP($F341,'Standard HT Database'!$B$5:$B$172,'Standard HT Database'!C$5:C$172)</f>
        <v>2</v>
      </c>
      <c r="L341" s="108"/>
      <c r="M341" s="108"/>
      <c r="N341" s="108"/>
      <c r="O341" s="247">
        <f>_xlfn.XLOOKUP($F341,'Standard HT Database'!$B$5:$B$172,'Standard HT Database'!D$5:D$172)</f>
        <v>3</v>
      </c>
      <c r="P341" s="247">
        <f>_xlfn.XLOOKUP($F341,'Standard HT Database'!$B$5:$B$172,'Standard HT Database'!E$5:E$172)</f>
        <v>5</v>
      </c>
      <c r="Q341" s="241">
        <f>_xlfn.XLOOKUP($F341,'Standard HT Database'!$B$5:$B$172,'Standard HT Database'!O$5:O$172)</f>
        <v>1172</v>
      </c>
      <c r="R341" s="178">
        <f>_xlfn.XLOOKUP($F341,'Standard HT Database'!$B$5:$B$172,'Standard HT Database'!N$5:N$172)</f>
        <v>108.87</v>
      </c>
      <c r="S341" s="243">
        <f>_xlfn.XLOOKUP($F341,'Standard HT Database'!$B$5:$B$172,'Standard HT Database'!M$5:M$172)</f>
        <v>1188.3900000000001</v>
      </c>
      <c r="T341" s="180">
        <f>_xlfn.XLOOKUP($F341,'Standard HT Database'!$B$5:$B$172,'Standard HT Database'!L$5:L$172)</f>
        <v>110.4</v>
      </c>
      <c r="U341" s="108"/>
      <c r="V341" s="108"/>
      <c r="W341" s="247">
        <v>0</v>
      </c>
      <c r="X341" s="247">
        <v>2</v>
      </c>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c r="BJ341" s="108"/>
      <c r="BK341" s="108"/>
      <c r="BL341" s="108"/>
      <c r="BM341" s="108"/>
      <c r="BN341" s="108"/>
      <c r="BO341" s="108"/>
      <c r="BP341" s="108"/>
      <c r="BQ341" s="108"/>
      <c r="BR341" s="6" t="s">
        <v>663</v>
      </c>
      <c r="BS341" s="251" t="s">
        <v>664</v>
      </c>
    </row>
    <row r="342" spans="1:71" x14ac:dyDescent="0.2">
      <c r="A342" s="110" t="s">
        <v>628</v>
      </c>
      <c r="B342" s="110" t="s">
        <v>658</v>
      </c>
      <c r="C342" s="108"/>
      <c r="D342" s="108"/>
      <c r="E342" s="111" t="s">
        <v>756</v>
      </c>
      <c r="F342" s="245">
        <v>364</v>
      </c>
      <c r="G342" s="108"/>
      <c r="H342" s="108"/>
      <c r="I342" s="111" t="s">
        <v>17</v>
      </c>
      <c r="J342" s="108"/>
      <c r="K342" s="247">
        <f>_xlfn.XLOOKUP($F342,'Standard HT Database'!$B$5:$B$172,'Standard HT Database'!C$5:C$172)</f>
        <v>2</v>
      </c>
      <c r="L342" s="108"/>
      <c r="M342" s="108"/>
      <c r="N342" s="108"/>
      <c r="O342" s="247">
        <f>_xlfn.XLOOKUP($F342,'Standard HT Database'!$B$5:$B$172,'Standard HT Database'!D$5:D$172)</f>
        <v>3</v>
      </c>
      <c r="P342" s="247">
        <f>_xlfn.XLOOKUP($F342,'Standard HT Database'!$B$5:$B$172,'Standard HT Database'!E$5:E$172)</f>
        <v>6</v>
      </c>
      <c r="Q342" s="241">
        <f>_xlfn.XLOOKUP($F342,'Standard HT Database'!$B$5:$B$172,'Standard HT Database'!O$5:O$172)</f>
        <v>1184</v>
      </c>
      <c r="R342" s="178">
        <f>_xlfn.XLOOKUP($F342,'Standard HT Database'!$B$5:$B$172,'Standard HT Database'!N$5:N$172)</f>
        <v>109.99</v>
      </c>
      <c r="S342" s="243">
        <f>_xlfn.XLOOKUP($F342,'Standard HT Database'!$B$5:$B$172,'Standard HT Database'!M$5:M$172)</f>
        <v>1200.51</v>
      </c>
      <c r="T342" s="180">
        <f>_xlfn.XLOOKUP($F342,'Standard HT Database'!$B$5:$B$172,'Standard HT Database'!L$5:L$172)</f>
        <v>111.53</v>
      </c>
      <c r="U342" s="108"/>
      <c r="V342" s="108"/>
      <c r="W342" s="247">
        <v>1</v>
      </c>
      <c r="X342" s="247">
        <v>1</v>
      </c>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c r="BJ342" s="108"/>
      <c r="BK342" s="108"/>
      <c r="BL342" s="108"/>
      <c r="BM342" s="108"/>
      <c r="BN342" s="108"/>
      <c r="BO342" s="108"/>
      <c r="BP342" s="108"/>
      <c r="BQ342" s="108"/>
      <c r="BR342" s="6" t="s">
        <v>663</v>
      </c>
      <c r="BS342" s="251" t="s">
        <v>664</v>
      </c>
    </row>
    <row r="343" spans="1:71" x14ac:dyDescent="0.2">
      <c r="A343" s="110" t="s">
        <v>629</v>
      </c>
      <c r="B343" s="110" t="s">
        <v>658</v>
      </c>
      <c r="C343" s="108"/>
      <c r="D343" s="108"/>
      <c r="E343" s="111" t="s">
        <v>756</v>
      </c>
      <c r="F343" s="245">
        <v>352</v>
      </c>
      <c r="G343" s="108"/>
      <c r="H343" s="108"/>
      <c r="I343" s="111" t="s">
        <v>659</v>
      </c>
      <c r="J343" s="108"/>
      <c r="K343" s="247">
        <f>_xlfn.XLOOKUP($F343,'Standard HT Database'!$B$5:$B$172,'Standard HT Database'!C$5:C$172)</f>
        <v>2</v>
      </c>
      <c r="L343" s="108"/>
      <c r="M343" s="108"/>
      <c r="N343" s="108"/>
      <c r="O343" s="247">
        <f>_xlfn.XLOOKUP($F343,'Standard HT Database'!$B$5:$B$172,'Standard HT Database'!D$5:D$172)</f>
        <v>3</v>
      </c>
      <c r="P343" s="247">
        <f>_xlfn.XLOOKUP($F343,'Standard HT Database'!$B$5:$B$172,'Standard HT Database'!E$5:E$172)</f>
        <v>5</v>
      </c>
      <c r="Q343" s="241">
        <f>_xlfn.XLOOKUP($F343,'Standard HT Database'!$B$5:$B$172,'Standard HT Database'!O$5:O$172)</f>
        <v>1012</v>
      </c>
      <c r="R343" s="178">
        <f>_xlfn.XLOOKUP($F343,'Standard HT Database'!$B$5:$B$172,'Standard HT Database'!N$5:N$172)</f>
        <v>94.05</v>
      </c>
      <c r="S343" s="243">
        <f>_xlfn.XLOOKUP($F343,'Standard HT Database'!$B$5:$B$172,'Standard HT Database'!M$5:M$172)</f>
        <v>1027.78</v>
      </c>
      <c r="T343" s="180">
        <f>_xlfn.XLOOKUP($F343,'Standard HT Database'!$B$5:$B$172,'Standard HT Database'!L$5:L$172)</f>
        <v>95.48</v>
      </c>
      <c r="U343" s="108"/>
      <c r="V343" s="108"/>
      <c r="W343" s="247">
        <v>0</v>
      </c>
      <c r="X343" s="247">
        <v>2</v>
      </c>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c r="BJ343" s="108"/>
      <c r="BK343" s="108"/>
      <c r="BL343" s="108"/>
      <c r="BM343" s="108"/>
      <c r="BN343" s="108"/>
      <c r="BO343" s="108"/>
      <c r="BP343" s="108"/>
      <c r="BQ343" s="108"/>
      <c r="BR343" s="6" t="s">
        <v>663</v>
      </c>
      <c r="BS343" s="251" t="s">
        <v>664</v>
      </c>
    </row>
    <row r="344" spans="1:71" x14ac:dyDescent="0.2">
      <c r="A344" s="110" t="s">
        <v>630</v>
      </c>
      <c r="B344" s="110" t="s">
        <v>658</v>
      </c>
      <c r="C344" s="108"/>
      <c r="D344" s="108"/>
      <c r="E344" s="111" t="s">
        <v>756</v>
      </c>
      <c r="F344" s="245">
        <v>352</v>
      </c>
      <c r="G344" s="108"/>
      <c r="H344" s="108"/>
      <c r="I344" s="111" t="s">
        <v>659</v>
      </c>
      <c r="J344" s="108"/>
      <c r="K344" s="247">
        <f>_xlfn.XLOOKUP($F344,'Standard HT Database'!$B$5:$B$172,'Standard HT Database'!C$5:C$172)</f>
        <v>2</v>
      </c>
      <c r="L344" s="108"/>
      <c r="M344" s="108"/>
      <c r="N344" s="108"/>
      <c r="O344" s="247">
        <f>_xlfn.XLOOKUP($F344,'Standard HT Database'!$B$5:$B$172,'Standard HT Database'!D$5:D$172)</f>
        <v>3</v>
      </c>
      <c r="P344" s="247">
        <f>_xlfn.XLOOKUP($F344,'Standard HT Database'!$B$5:$B$172,'Standard HT Database'!E$5:E$172)</f>
        <v>5</v>
      </c>
      <c r="Q344" s="241">
        <f>_xlfn.XLOOKUP($F344,'Standard HT Database'!$B$5:$B$172,'Standard HT Database'!O$5:O$172)</f>
        <v>1012</v>
      </c>
      <c r="R344" s="178">
        <f>_xlfn.XLOOKUP($F344,'Standard HT Database'!$B$5:$B$172,'Standard HT Database'!N$5:N$172)</f>
        <v>94.05</v>
      </c>
      <c r="S344" s="243">
        <f>_xlfn.XLOOKUP($F344,'Standard HT Database'!$B$5:$B$172,'Standard HT Database'!M$5:M$172)</f>
        <v>1027.78</v>
      </c>
      <c r="T344" s="180">
        <f>_xlfn.XLOOKUP($F344,'Standard HT Database'!$B$5:$B$172,'Standard HT Database'!L$5:L$172)</f>
        <v>95.48</v>
      </c>
      <c r="U344" s="108"/>
      <c r="V344" s="108"/>
      <c r="W344" s="247">
        <v>0</v>
      </c>
      <c r="X344" s="247">
        <v>2</v>
      </c>
      <c r="Y344" s="108"/>
      <c r="Z344" s="108"/>
      <c r="AA344" s="108"/>
      <c r="AB344" s="108"/>
      <c r="AC344" s="108"/>
      <c r="AD344" s="108"/>
      <c r="AE344" s="108"/>
      <c r="AF344" s="108"/>
      <c r="AG344" s="108"/>
      <c r="AH344" s="108"/>
      <c r="AI344" s="108"/>
      <c r="AJ344" s="108"/>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c r="BJ344" s="108"/>
      <c r="BK344" s="108"/>
      <c r="BL344" s="108"/>
      <c r="BM344" s="108"/>
      <c r="BN344" s="108"/>
      <c r="BO344" s="108"/>
      <c r="BP344" s="108"/>
      <c r="BQ344" s="108"/>
      <c r="BR344" s="6" t="s">
        <v>663</v>
      </c>
      <c r="BS344" s="251" t="s">
        <v>664</v>
      </c>
    </row>
    <row r="345" spans="1:71" x14ac:dyDescent="0.2">
      <c r="A345" s="110" t="s">
        <v>631</v>
      </c>
      <c r="B345" s="110" t="s">
        <v>658</v>
      </c>
      <c r="C345" s="108"/>
      <c r="D345" s="108"/>
      <c r="E345" s="111" t="s">
        <v>756</v>
      </c>
      <c r="F345" s="245">
        <v>354</v>
      </c>
      <c r="G345" s="108"/>
      <c r="H345" s="108"/>
      <c r="I345" s="111" t="s">
        <v>17</v>
      </c>
      <c r="J345" s="108"/>
      <c r="K345" s="247">
        <f>_xlfn.XLOOKUP($F345,'Standard HT Database'!$B$5:$B$172,'Standard HT Database'!C$5:C$172)</f>
        <v>2</v>
      </c>
      <c r="L345" s="108"/>
      <c r="M345" s="108"/>
      <c r="N345" s="108"/>
      <c r="O345" s="247">
        <f>_xlfn.XLOOKUP($F345,'Standard HT Database'!$B$5:$B$172,'Standard HT Database'!D$5:D$172)</f>
        <v>3</v>
      </c>
      <c r="P345" s="247">
        <f>_xlfn.XLOOKUP($F345,'Standard HT Database'!$B$5:$B$172,'Standard HT Database'!E$5:E$172)</f>
        <v>5</v>
      </c>
      <c r="Q345" s="241">
        <f>_xlfn.XLOOKUP($F345,'Standard HT Database'!$B$5:$B$172,'Standard HT Database'!O$5:O$172)</f>
        <v>1172</v>
      </c>
      <c r="R345" s="178">
        <f>_xlfn.XLOOKUP($F345,'Standard HT Database'!$B$5:$B$172,'Standard HT Database'!N$5:N$172)</f>
        <v>108.87</v>
      </c>
      <c r="S345" s="243">
        <f>_xlfn.XLOOKUP($F345,'Standard HT Database'!$B$5:$B$172,'Standard HT Database'!M$5:M$172)</f>
        <v>1188.3900000000001</v>
      </c>
      <c r="T345" s="180">
        <f>_xlfn.XLOOKUP($F345,'Standard HT Database'!$B$5:$B$172,'Standard HT Database'!L$5:L$172)</f>
        <v>110.4</v>
      </c>
      <c r="U345" s="108"/>
      <c r="V345" s="108"/>
      <c r="W345" s="247">
        <v>0</v>
      </c>
      <c r="X345" s="247">
        <v>2</v>
      </c>
      <c r="Y345" s="108"/>
      <c r="Z345" s="108"/>
      <c r="AA345" s="108"/>
      <c r="AB345" s="108"/>
      <c r="AC345" s="108"/>
      <c r="AD345" s="108"/>
      <c r="AE345" s="108"/>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c r="BJ345" s="108"/>
      <c r="BK345" s="108"/>
      <c r="BL345" s="108"/>
      <c r="BM345" s="108"/>
      <c r="BN345" s="108"/>
      <c r="BO345" s="108"/>
      <c r="BP345" s="108"/>
      <c r="BQ345" s="108"/>
      <c r="BR345" s="6" t="s">
        <v>663</v>
      </c>
      <c r="BS345" s="251" t="s">
        <v>664</v>
      </c>
    </row>
    <row r="346" spans="1:71" x14ac:dyDescent="0.2">
      <c r="A346" s="110" t="s">
        <v>632</v>
      </c>
      <c r="B346" s="110" t="s">
        <v>658</v>
      </c>
      <c r="C346" s="108"/>
      <c r="D346" s="108"/>
      <c r="E346" s="111" t="s">
        <v>756</v>
      </c>
      <c r="F346" s="245">
        <v>352</v>
      </c>
      <c r="G346" s="108"/>
      <c r="H346" s="108"/>
      <c r="I346" s="111" t="s">
        <v>659</v>
      </c>
      <c r="J346" s="108"/>
      <c r="K346" s="247">
        <f>_xlfn.XLOOKUP($F346,'Standard HT Database'!$B$5:$B$172,'Standard HT Database'!C$5:C$172)</f>
        <v>2</v>
      </c>
      <c r="L346" s="108"/>
      <c r="M346" s="108"/>
      <c r="N346" s="108"/>
      <c r="O346" s="247">
        <f>_xlfn.XLOOKUP($F346,'Standard HT Database'!$B$5:$B$172,'Standard HT Database'!D$5:D$172)</f>
        <v>3</v>
      </c>
      <c r="P346" s="247">
        <f>_xlfn.XLOOKUP($F346,'Standard HT Database'!$B$5:$B$172,'Standard HT Database'!E$5:E$172)</f>
        <v>5</v>
      </c>
      <c r="Q346" s="241">
        <f>_xlfn.XLOOKUP($F346,'Standard HT Database'!$B$5:$B$172,'Standard HT Database'!O$5:O$172)</f>
        <v>1012</v>
      </c>
      <c r="R346" s="178">
        <f>_xlfn.XLOOKUP($F346,'Standard HT Database'!$B$5:$B$172,'Standard HT Database'!N$5:N$172)</f>
        <v>94.05</v>
      </c>
      <c r="S346" s="243">
        <f>_xlfn.XLOOKUP($F346,'Standard HT Database'!$B$5:$B$172,'Standard HT Database'!M$5:M$172)</f>
        <v>1027.78</v>
      </c>
      <c r="T346" s="180">
        <f>_xlfn.XLOOKUP($F346,'Standard HT Database'!$B$5:$B$172,'Standard HT Database'!L$5:L$172)</f>
        <v>95.48</v>
      </c>
      <c r="U346" s="108"/>
      <c r="V346" s="108"/>
      <c r="W346" s="247">
        <v>0</v>
      </c>
      <c r="X346" s="247">
        <v>2</v>
      </c>
      <c r="Y346" s="108"/>
      <c r="Z346" s="108"/>
      <c r="AA346" s="108"/>
      <c r="AB346" s="108"/>
      <c r="AC346" s="108"/>
      <c r="AD346" s="108"/>
      <c r="AE346" s="108"/>
      <c r="AF346" s="108"/>
      <c r="AG346" s="108"/>
      <c r="AH346" s="108"/>
      <c r="AI346" s="108"/>
      <c r="AJ346" s="108"/>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c r="BJ346" s="108"/>
      <c r="BK346" s="108"/>
      <c r="BL346" s="108"/>
      <c r="BM346" s="108"/>
      <c r="BN346" s="108"/>
      <c r="BO346" s="108"/>
      <c r="BP346" s="108"/>
      <c r="BQ346" s="108"/>
      <c r="BR346" s="6" t="s">
        <v>663</v>
      </c>
      <c r="BS346" s="251" t="s">
        <v>664</v>
      </c>
    </row>
    <row r="347" spans="1:71" x14ac:dyDescent="0.2">
      <c r="A347" s="110" t="s">
        <v>633</v>
      </c>
      <c r="B347" s="110" t="s">
        <v>658</v>
      </c>
      <c r="C347" s="108"/>
      <c r="D347" s="108"/>
      <c r="E347" s="111" t="s">
        <v>756</v>
      </c>
      <c r="F347" s="245">
        <v>352</v>
      </c>
      <c r="G347" s="108"/>
      <c r="H347" s="108"/>
      <c r="I347" s="111" t="s">
        <v>659</v>
      </c>
      <c r="J347" s="108"/>
      <c r="K347" s="247">
        <f>_xlfn.XLOOKUP($F347,'Standard HT Database'!$B$5:$B$172,'Standard HT Database'!C$5:C$172)</f>
        <v>2</v>
      </c>
      <c r="L347" s="108"/>
      <c r="M347" s="108"/>
      <c r="N347" s="108"/>
      <c r="O347" s="247">
        <f>_xlfn.XLOOKUP($F347,'Standard HT Database'!$B$5:$B$172,'Standard HT Database'!D$5:D$172)</f>
        <v>3</v>
      </c>
      <c r="P347" s="247">
        <f>_xlfn.XLOOKUP($F347,'Standard HT Database'!$B$5:$B$172,'Standard HT Database'!E$5:E$172)</f>
        <v>5</v>
      </c>
      <c r="Q347" s="241">
        <f>_xlfn.XLOOKUP($F347,'Standard HT Database'!$B$5:$B$172,'Standard HT Database'!O$5:O$172)</f>
        <v>1012</v>
      </c>
      <c r="R347" s="178">
        <f>_xlfn.XLOOKUP($F347,'Standard HT Database'!$B$5:$B$172,'Standard HT Database'!N$5:N$172)</f>
        <v>94.05</v>
      </c>
      <c r="S347" s="243">
        <f>_xlfn.XLOOKUP($F347,'Standard HT Database'!$B$5:$B$172,'Standard HT Database'!M$5:M$172)</f>
        <v>1027.78</v>
      </c>
      <c r="T347" s="180">
        <f>_xlfn.XLOOKUP($F347,'Standard HT Database'!$B$5:$B$172,'Standard HT Database'!L$5:L$172)</f>
        <v>95.48</v>
      </c>
      <c r="U347" s="108"/>
      <c r="V347" s="108"/>
      <c r="W347" s="247">
        <v>0</v>
      </c>
      <c r="X347" s="247">
        <v>2</v>
      </c>
      <c r="Y347" s="108"/>
      <c r="Z347" s="108"/>
      <c r="AA347" s="108"/>
      <c r="AB347" s="108"/>
      <c r="AC347" s="108"/>
      <c r="AD347" s="108"/>
      <c r="AE347" s="108"/>
      <c r="AF347" s="108"/>
      <c r="AG347" s="108"/>
      <c r="AH347" s="108"/>
      <c r="AI347" s="108"/>
      <c r="AJ347" s="108"/>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c r="BJ347" s="108"/>
      <c r="BK347" s="108"/>
      <c r="BL347" s="108"/>
      <c r="BM347" s="108"/>
      <c r="BN347" s="108"/>
      <c r="BO347" s="108"/>
      <c r="BP347" s="108"/>
      <c r="BQ347" s="108"/>
      <c r="BR347" s="6" t="s">
        <v>663</v>
      </c>
      <c r="BS347" s="251" t="s">
        <v>664</v>
      </c>
    </row>
    <row r="348" spans="1:71" x14ac:dyDescent="0.2">
      <c r="A348" s="110" t="s">
        <v>634</v>
      </c>
      <c r="B348" s="110" t="s">
        <v>658</v>
      </c>
      <c r="C348" s="108"/>
      <c r="D348" s="108"/>
      <c r="E348" s="111" t="s">
        <v>756</v>
      </c>
      <c r="F348" s="245">
        <v>451</v>
      </c>
      <c r="G348" s="108"/>
      <c r="H348" s="108"/>
      <c r="I348" s="111" t="s">
        <v>659</v>
      </c>
      <c r="J348" s="108"/>
      <c r="K348" s="247">
        <f>_xlfn.XLOOKUP($F348,'Standard HT Database'!$B$5:$B$172,'Standard HT Database'!C$5:C$172)</f>
        <v>2</v>
      </c>
      <c r="L348" s="108"/>
      <c r="M348" s="108"/>
      <c r="N348" s="108"/>
      <c r="O348" s="247">
        <f>_xlfn.XLOOKUP($F348,'Standard HT Database'!$B$5:$B$172,'Standard HT Database'!D$5:D$172)</f>
        <v>4</v>
      </c>
      <c r="P348" s="247">
        <f>_xlfn.XLOOKUP($F348,'Standard HT Database'!$B$5:$B$172,'Standard HT Database'!E$5:E$172)</f>
        <v>5</v>
      </c>
      <c r="Q348" s="241">
        <f>_xlfn.XLOOKUP($F348,'Standard HT Database'!$B$5:$B$172,'Standard HT Database'!O$5:O$172)</f>
        <v>1178</v>
      </c>
      <c r="R348" s="178">
        <f>_xlfn.XLOOKUP($F348,'Standard HT Database'!$B$5:$B$172,'Standard HT Database'!N$5:N$172)</f>
        <v>109.41</v>
      </c>
      <c r="S348" s="243">
        <f>_xlfn.XLOOKUP($F348,'Standard HT Database'!$B$5:$B$172,'Standard HT Database'!M$5:M$172)</f>
        <v>1194.02</v>
      </c>
      <c r="T348" s="180">
        <f>_xlfn.XLOOKUP($F348,'Standard HT Database'!$B$5:$B$172,'Standard HT Database'!L$5:L$172)</f>
        <v>110.93</v>
      </c>
      <c r="U348" s="108"/>
      <c r="V348" s="108"/>
      <c r="W348" s="247">
        <v>1</v>
      </c>
      <c r="X348" s="247">
        <v>2</v>
      </c>
      <c r="Y348" s="108"/>
      <c r="Z348" s="108"/>
      <c r="AA348" s="108"/>
      <c r="AB348" s="108"/>
      <c r="AC348" s="108"/>
      <c r="AD348" s="108"/>
      <c r="AE348" s="108"/>
      <c r="AF348" s="108"/>
      <c r="AG348" s="108"/>
      <c r="AH348" s="108"/>
      <c r="AI348" s="108"/>
      <c r="AJ348" s="108"/>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c r="BJ348" s="108"/>
      <c r="BK348" s="108"/>
      <c r="BL348" s="108"/>
      <c r="BM348" s="108"/>
      <c r="BN348" s="108"/>
      <c r="BO348" s="108"/>
      <c r="BP348" s="108"/>
      <c r="BQ348" s="108"/>
      <c r="BR348" s="6" t="s">
        <v>663</v>
      </c>
      <c r="BS348" s="251" t="s">
        <v>664</v>
      </c>
    </row>
    <row r="349" spans="1:71" x14ac:dyDescent="0.2">
      <c r="A349" s="110" t="s">
        <v>635</v>
      </c>
      <c r="B349" s="110" t="s">
        <v>658</v>
      </c>
      <c r="C349" s="108"/>
      <c r="D349" s="108"/>
      <c r="E349" s="111" t="s">
        <v>756</v>
      </c>
      <c r="F349" s="245">
        <v>451</v>
      </c>
      <c r="G349" s="108"/>
      <c r="H349" s="108"/>
      <c r="I349" s="111" t="s">
        <v>659</v>
      </c>
      <c r="J349" s="108"/>
      <c r="K349" s="247">
        <f>_xlfn.XLOOKUP($F349,'Standard HT Database'!$B$5:$B$172,'Standard HT Database'!C$5:C$172)</f>
        <v>2</v>
      </c>
      <c r="L349" s="108"/>
      <c r="M349" s="108"/>
      <c r="N349" s="108"/>
      <c r="O349" s="247">
        <f>_xlfn.XLOOKUP($F349,'Standard HT Database'!$B$5:$B$172,'Standard HT Database'!D$5:D$172)</f>
        <v>4</v>
      </c>
      <c r="P349" s="247">
        <f>_xlfn.XLOOKUP($F349,'Standard HT Database'!$B$5:$B$172,'Standard HT Database'!E$5:E$172)</f>
        <v>5</v>
      </c>
      <c r="Q349" s="241">
        <f>_xlfn.XLOOKUP($F349,'Standard HT Database'!$B$5:$B$172,'Standard HT Database'!O$5:O$172)</f>
        <v>1178</v>
      </c>
      <c r="R349" s="178">
        <f>_xlfn.XLOOKUP($F349,'Standard HT Database'!$B$5:$B$172,'Standard HT Database'!N$5:N$172)</f>
        <v>109.41</v>
      </c>
      <c r="S349" s="243">
        <f>_xlfn.XLOOKUP($F349,'Standard HT Database'!$B$5:$B$172,'Standard HT Database'!M$5:M$172)</f>
        <v>1194.02</v>
      </c>
      <c r="T349" s="180">
        <f>_xlfn.XLOOKUP($F349,'Standard HT Database'!$B$5:$B$172,'Standard HT Database'!L$5:L$172)</f>
        <v>110.93</v>
      </c>
      <c r="U349" s="108"/>
      <c r="V349" s="108"/>
      <c r="W349" s="247">
        <v>1</v>
      </c>
      <c r="X349" s="247">
        <v>2</v>
      </c>
      <c r="Y349" s="108"/>
      <c r="Z349" s="108"/>
      <c r="AA349" s="108"/>
      <c r="AB349" s="108"/>
      <c r="AC349" s="108"/>
      <c r="AD349" s="108"/>
      <c r="AE349" s="108"/>
      <c r="AF349" s="108"/>
      <c r="AG349" s="108"/>
      <c r="AH349" s="108"/>
      <c r="AI349" s="108"/>
      <c r="AJ349" s="108"/>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c r="BJ349" s="108"/>
      <c r="BK349" s="108"/>
      <c r="BL349" s="108"/>
      <c r="BM349" s="108"/>
      <c r="BN349" s="108"/>
      <c r="BO349" s="108"/>
      <c r="BP349" s="108"/>
      <c r="BQ349" s="108"/>
      <c r="BR349" s="6" t="s">
        <v>663</v>
      </c>
      <c r="BS349" s="251" t="s">
        <v>664</v>
      </c>
    </row>
    <row r="350" spans="1:71" x14ac:dyDescent="0.2">
      <c r="A350" s="110" t="s">
        <v>636</v>
      </c>
      <c r="B350" s="110" t="s">
        <v>658</v>
      </c>
      <c r="C350" s="108"/>
      <c r="D350" s="108"/>
      <c r="E350" s="111" t="s">
        <v>756</v>
      </c>
      <c r="F350" s="245">
        <v>364</v>
      </c>
      <c r="G350" s="108"/>
      <c r="H350" s="108"/>
      <c r="I350" s="111" t="s">
        <v>17</v>
      </c>
      <c r="J350" s="108"/>
      <c r="K350" s="247">
        <f>_xlfn.XLOOKUP($F350,'Standard HT Database'!$B$5:$B$172,'Standard HT Database'!C$5:C$172)</f>
        <v>2</v>
      </c>
      <c r="L350" s="108"/>
      <c r="M350" s="108"/>
      <c r="N350" s="108"/>
      <c r="O350" s="247">
        <f>_xlfn.XLOOKUP($F350,'Standard HT Database'!$B$5:$B$172,'Standard HT Database'!D$5:D$172)</f>
        <v>3</v>
      </c>
      <c r="P350" s="247">
        <f>_xlfn.XLOOKUP($F350,'Standard HT Database'!$B$5:$B$172,'Standard HT Database'!E$5:E$172)</f>
        <v>6</v>
      </c>
      <c r="Q350" s="241">
        <f>_xlfn.XLOOKUP($F350,'Standard HT Database'!$B$5:$B$172,'Standard HT Database'!O$5:O$172)</f>
        <v>1184</v>
      </c>
      <c r="R350" s="178">
        <f>_xlfn.XLOOKUP($F350,'Standard HT Database'!$B$5:$B$172,'Standard HT Database'!N$5:N$172)</f>
        <v>109.99</v>
      </c>
      <c r="S350" s="243">
        <f>_xlfn.XLOOKUP($F350,'Standard HT Database'!$B$5:$B$172,'Standard HT Database'!M$5:M$172)</f>
        <v>1200.51</v>
      </c>
      <c r="T350" s="180">
        <f>_xlfn.XLOOKUP($F350,'Standard HT Database'!$B$5:$B$172,'Standard HT Database'!L$5:L$172)</f>
        <v>111.53</v>
      </c>
      <c r="U350" s="108"/>
      <c r="V350" s="108"/>
      <c r="W350" s="247">
        <v>1</v>
      </c>
      <c r="X350" s="247">
        <v>1</v>
      </c>
      <c r="Y350" s="108"/>
      <c r="Z350" s="108"/>
      <c r="AA350" s="108"/>
      <c r="AB350" s="108"/>
      <c r="AC350" s="108"/>
      <c r="AD350" s="108"/>
      <c r="AE350" s="108"/>
      <c r="AF350" s="108"/>
      <c r="AG350" s="108"/>
      <c r="AH350" s="108"/>
      <c r="AI350" s="108"/>
      <c r="AJ350" s="108"/>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c r="BJ350" s="108"/>
      <c r="BK350" s="108"/>
      <c r="BL350" s="108"/>
      <c r="BM350" s="108"/>
      <c r="BN350" s="108"/>
      <c r="BO350" s="108"/>
      <c r="BP350" s="108"/>
      <c r="BQ350" s="108"/>
      <c r="BR350" s="6" t="s">
        <v>663</v>
      </c>
      <c r="BS350" s="251" t="s">
        <v>664</v>
      </c>
    </row>
    <row r="351" spans="1:71" x14ac:dyDescent="0.2">
      <c r="A351" s="110" t="s">
        <v>637</v>
      </c>
      <c r="B351" s="110" t="s">
        <v>658</v>
      </c>
      <c r="C351" s="108"/>
      <c r="D351" s="108"/>
      <c r="E351" s="111" t="s">
        <v>756</v>
      </c>
      <c r="F351" s="245">
        <v>354</v>
      </c>
      <c r="G351" s="108"/>
      <c r="H351" s="108"/>
      <c r="I351" s="111" t="s">
        <v>17</v>
      </c>
      <c r="J351" s="108"/>
      <c r="K351" s="247">
        <f>_xlfn.XLOOKUP($F351,'Standard HT Database'!$B$5:$B$172,'Standard HT Database'!C$5:C$172)</f>
        <v>2</v>
      </c>
      <c r="L351" s="108"/>
      <c r="M351" s="108"/>
      <c r="N351" s="108"/>
      <c r="O351" s="247">
        <f>_xlfn.XLOOKUP($F351,'Standard HT Database'!$B$5:$B$172,'Standard HT Database'!D$5:D$172)</f>
        <v>3</v>
      </c>
      <c r="P351" s="247">
        <f>_xlfn.XLOOKUP($F351,'Standard HT Database'!$B$5:$B$172,'Standard HT Database'!E$5:E$172)</f>
        <v>5</v>
      </c>
      <c r="Q351" s="241">
        <f>_xlfn.XLOOKUP($F351,'Standard HT Database'!$B$5:$B$172,'Standard HT Database'!O$5:O$172)</f>
        <v>1172</v>
      </c>
      <c r="R351" s="178">
        <f>_xlfn.XLOOKUP($F351,'Standard HT Database'!$B$5:$B$172,'Standard HT Database'!N$5:N$172)</f>
        <v>108.87</v>
      </c>
      <c r="S351" s="243">
        <f>_xlfn.XLOOKUP($F351,'Standard HT Database'!$B$5:$B$172,'Standard HT Database'!M$5:M$172)</f>
        <v>1188.3900000000001</v>
      </c>
      <c r="T351" s="180">
        <f>_xlfn.XLOOKUP($F351,'Standard HT Database'!$B$5:$B$172,'Standard HT Database'!L$5:L$172)</f>
        <v>110.4</v>
      </c>
      <c r="U351" s="108"/>
      <c r="V351" s="108"/>
      <c r="W351" s="247">
        <v>0</v>
      </c>
      <c r="X351" s="247">
        <v>2</v>
      </c>
      <c r="Y351" s="108"/>
      <c r="Z351" s="108"/>
      <c r="AA351" s="108"/>
      <c r="AB351" s="108"/>
      <c r="AC351" s="108"/>
      <c r="AD351" s="108"/>
      <c r="AE351" s="108"/>
      <c r="AF351" s="108"/>
      <c r="AG351" s="108"/>
      <c r="AH351" s="108"/>
      <c r="AI351" s="108"/>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c r="BJ351" s="108"/>
      <c r="BK351" s="108"/>
      <c r="BL351" s="108"/>
      <c r="BM351" s="108"/>
      <c r="BN351" s="108"/>
      <c r="BO351" s="108"/>
      <c r="BP351" s="108"/>
      <c r="BQ351" s="108"/>
      <c r="BR351" s="6" t="s">
        <v>663</v>
      </c>
      <c r="BS351" s="251" t="s">
        <v>664</v>
      </c>
    </row>
    <row r="352" spans="1:71" x14ac:dyDescent="0.2">
      <c r="A352" s="110" t="s">
        <v>638</v>
      </c>
      <c r="B352" s="110" t="s">
        <v>658</v>
      </c>
      <c r="C352" s="108"/>
      <c r="D352" s="108"/>
      <c r="E352" s="111" t="s">
        <v>756</v>
      </c>
      <c r="F352" s="245">
        <v>356</v>
      </c>
      <c r="G352" s="108"/>
      <c r="H352" s="108"/>
      <c r="I352" s="111" t="s">
        <v>659</v>
      </c>
      <c r="J352" s="108"/>
      <c r="K352" s="247">
        <f>_xlfn.XLOOKUP($F352,'Standard HT Database'!$B$5:$B$172,'Standard HT Database'!C$5:C$172)</f>
        <v>2.5</v>
      </c>
      <c r="L352" s="108"/>
      <c r="M352" s="108"/>
      <c r="N352" s="108"/>
      <c r="O352" s="247">
        <f>_xlfn.XLOOKUP($F352,'Standard HT Database'!$B$5:$B$172,'Standard HT Database'!D$5:D$172)</f>
        <v>3</v>
      </c>
      <c r="P352" s="247">
        <f>_xlfn.XLOOKUP($F352,'Standard HT Database'!$B$5:$B$172,'Standard HT Database'!E$5:E$172)</f>
        <v>5</v>
      </c>
      <c r="Q352" s="241">
        <f>_xlfn.XLOOKUP($F352,'Standard HT Database'!$B$5:$B$172,'Standard HT Database'!O$5:O$172)</f>
        <v>1150</v>
      </c>
      <c r="R352" s="178">
        <f>_xlfn.XLOOKUP($F352,'Standard HT Database'!$B$5:$B$172,'Standard HT Database'!N$5:N$172)</f>
        <v>106.87</v>
      </c>
      <c r="S352" s="243">
        <f>_xlfn.XLOOKUP($F352,'Standard HT Database'!$B$5:$B$172,'Standard HT Database'!M$5:M$172)</f>
        <v>1169.2</v>
      </c>
      <c r="T352" s="180">
        <f>_xlfn.XLOOKUP($F352,'Standard HT Database'!$B$5:$B$172,'Standard HT Database'!L$5:L$172)</f>
        <v>108.62</v>
      </c>
      <c r="U352" s="108"/>
      <c r="V352" s="108"/>
      <c r="W352" s="247">
        <v>0</v>
      </c>
      <c r="X352" s="247">
        <v>2</v>
      </c>
      <c r="Y352" s="108"/>
      <c r="Z352" s="108"/>
      <c r="AA352" s="108"/>
      <c r="AB352" s="108"/>
      <c r="AC352" s="108"/>
      <c r="AD352" s="108"/>
      <c r="AE352" s="108"/>
      <c r="AF352" s="108"/>
      <c r="AG352" s="108"/>
      <c r="AH352" s="108"/>
      <c r="AI352" s="108"/>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c r="BJ352" s="108"/>
      <c r="BK352" s="108"/>
      <c r="BL352" s="108"/>
      <c r="BM352" s="108"/>
      <c r="BN352" s="108"/>
      <c r="BO352" s="108"/>
      <c r="BP352" s="108"/>
      <c r="BQ352" s="108"/>
      <c r="BR352" s="6" t="s">
        <v>663</v>
      </c>
      <c r="BS352" s="251" t="s">
        <v>664</v>
      </c>
    </row>
    <row r="353" spans="1:71" x14ac:dyDescent="0.2">
      <c r="A353" s="110" t="s">
        <v>639</v>
      </c>
      <c r="B353" s="110" t="s">
        <v>658</v>
      </c>
      <c r="C353" s="108"/>
      <c r="D353" s="108"/>
      <c r="E353" s="111" t="s">
        <v>756</v>
      </c>
      <c r="F353" s="245">
        <v>356</v>
      </c>
      <c r="G353" s="108"/>
      <c r="H353" s="108"/>
      <c r="I353" s="111" t="s">
        <v>659</v>
      </c>
      <c r="J353" s="108"/>
      <c r="K353" s="247">
        <f>_xlfn.XLOOKUP($F353,'Standard HT Database'!$B$5:$B$172,'Standard HT Database'!C$5:C$172)</f>
        <v>2.5</v>
      </c>
      <c r="L353" s="108"/>
      <c r="M353" s="108"/>
      <c r="N353" s="108"/>
      <c r="O353" s="247">
        <f>_xlfn.XLOOKUP($F353,'Standard HT Database'!$B$5:$B$172,'Standard HT Database'!D$5:D$172)</f>
        <v>3</v>
      </c>
      <c r="P353" s="247">
        <f>_xlfn.XLOOKUP($F353,'Standard HT Database'!$B$5:$B$172,'Standard HT Database'!E$5:E$172)</f>
        <v>5</v>
      </c>
      <c r="Q353" s="241">
        <f>_xlfn.XLOOKUP($F353,'Standard HT Database'!$B$5:$B$172,'Standard HT Database'!O$5:O$172)</f>
        <v>1150</v>
      </c>
      <c r="R353" s="178">
        <f>_xlfn.XLOOKUP($F353,'Standard HT Database'!$B$5:$B$172,'Standard HT Database'!N$5:N$172)</f>
        <v>106.87</v>
      </c>
      <c r="S353" s="243">
        <f>_xlfn.XLOOKUP($F353,'Standard HT Database'!$B$5:$B$172,'Standard HT Database'!M$5:M$172)</f>
        <v>1169.2</v>
      </c>
      <c r="T353" s="180">
        <f>_xlfn.XLOOKUP($F353,'Standard HT Database'!$B$5:$B$172,'Standard HT Database'!L$5:L$172)</f>
        <v>108.62</v>
      </c>
      <c r="U353" s="108"/>
      <c r="V353" s="108"/>
      <c r="W353" s="247">
        <v>0</v>
      </c>
      <c r="X353" s="247">
        <v>2</v>
      </c>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6" t="s">
        <v>663</v>
      </c>
      <c r="BS353" s="251" t="s">
        <v>664</v>
      </c>
    </row>
    <row r="354" spans="1:71" x14ac:dyDescent="0.2">
      <c r="A354" s="110" t="s">
        <v>640</v>
      </c>
      <c r="B354" s="110" t="s">
        <v>658</v>
      </c>
      <c r="C354" s="108"/>
      <c r="D354" s="108"/>
      <c r="E354" s="111" t="s">
        <v>756</v>
      </c>
      <c r="F354" s="245">
        <v>354</v>
      </c>
      <c r="G354" s="108"/>
      <c r="H354" s="108"/>
      <c r="I354" s="111" t="s">
        <v>17</v>
      </c>
      <c r="J354" s="108"/>
      <c r="K354" s="247">
        <f>_xlfn.XLOOKUP($F354,'Standard HT Database'!$B$5:$B$172,'Standard HT Database'!C$5:C$172)</f>
        <v>2</v>
      </c>
      <c r="L354" s="108"/>
      <c r="M354" s="108"/>
      <c r="N354" s="108"/>
      <c r="O354" s="247">
        <f>_xlfn.XLOOKUP($F354,'Standard HT Database'!$B$5:$B$172,'Standard HT Database'!D$5:D$172)</f>
        <v>3</v>
      </c>
      <c r="P354" s="247">
        <f>_xlfn.XLOOKUP($F354,'Standard HT Database'!$B$5:$B$172,'Standard HT Database'!E$5:E$172)</f>
        <v>5</v>
      </c>
      <c r="Q354" s="241">
        <f>_xlfn.XLOOKUP($F354,'Standard HT Database'!$B$5:$B$172,'Standard HT Database'!O$5:O$172)</f>
        <v>1172</v>
      </c>
      <c r="R354" s="178">
        <f>_xlfn.XLOOKUP($F354,'Standard HT Database'!$B$5:$B$172,'Standard HT Database'!N$5:N$172)</f>
        <v>108.87</v>
      </c>
      <c r="S354" s="243">
        <f>_xlfn.XLOOKUP($F354,'Standard HT Database'!$B$5:$B$172,'Standard HT Database'!M$5:M$172)</f>
        <v>1188.3900000000001</v>
      </c>
      <c r="T354" s="180">
        <f>_xlfn.XLOOKUP($F354,'Standard HT Database'!$B$5:$B$172,'Standard HT Database'!L$5:L$172)</f>
        <v>110.4</v>
      </c>
      <c r="U354" s="108"/>
      <c r="V354" s="108"/>
      <c r="W354" s="247">
        <v>0</v>
      </c>
      <c r="X354" s="247">
        <v>2</v>
      </c>
      <c r="Y354" s="108"/>
      <c r="Z354" s="108"/>
      <c r="AA354" s="108"/>
      <c r="AB354" s="108"/>
      <c r="AC354" s="108"/>
      <c r="AD354" s="108"/>
      <c r="AE354" s="108"/>
      <c r="AF354" s="108"/>
      <c r="AG354" s="108"/>
      <c r="AH354" s="108"/>
      <c r="AI354" s="108"/>
      <c r="AJ354" s="108"/>
      <c r="AK354" s="108"/>
      <c r="AL354" s="108"/>
      <c r="AM354" s="108"/>
      <c r="AN354" s="108"/>
      <c r="AO354" s="108"/>
      <c r="AP354" s="108"/>
      <c r="AQ354" s="108"/>
      <c r="AR354" s="108"/>
      <c r="AS354" s="108"/>
      <c r="AT354" s="108"/>
      <c r="AU354" s="108"/>
      <c r="AV354" s="108"/>
      <c r="AW354" s="108"/>
      <c r="AX354" s="108"/>
      <c r="AY354" s="108"/>
      <c r="AZ354" s="108"/>
      <c r="BA354" s="108"/>
      <c r="BB354" s="108"/>
      <c r="BC354" s="108"/>
      <c r="BD354" s="108"/>
      <c r="BE354" s="108"/>
      <c r="BF354" s="108"/>
      <c r="BG354" s="108"/>
      <c r="BH354" s="108"/>
      <c r="BI354" s="108"/>
      <c r="BJ354" s="108"/>
      <c r="BK354" s="108"/>
      <c r="BL354" s="108"/>
      <c r="BM354" s="108"/>
      <c r="BN354" s="108"/>
      <c r="BO354" s="108"/>
      <c r="BP354" s="108"/>
      <c r="BQ354" s="108"/>
      <c r="BR354" s="6" t="s">
        <v>663</v>
      </c>
      <c r="BS354" s="251" t="s">
        <v>664</v>
      </c>
    </row>
    <row r="355" spans="1:71" x14ac:dyDescent="0.2">
      <c r="A355" s="110" t="s">
        <v>641</v>
      </c>
      <c r="B355" s="110" t="s">
        <v>658</v>
      </c>
      <c r="C355" s="108"/>
      <c r="D355" s="108"/>
      <c r="E355" s="111" t="s">
        <v>19</v>
      </c>
      <c r="F355" s="245">
        <v>242</v>
      </c>
      <c r="G355" s="108"/>
      <c r="H355" s="108"/>
      <c r="I355" s="111" t="s">
        <v>659</v>
      </c>
      <c r="J355" s="108"/>
      <c r="K355" s="247">
        <f>_xlfn.XLOOKUP($F355,'Standard HT Database'!$B$5:$B$172,'Standard HT Database'!C$5:C$172)</f>
        <v>2</v>
      </c>
      <c r="L355" s="108"/>
      <c r="M355" s="108"/>
      <c r="N355" s="108"/>
      <c r="O355" s="247">
        <f>_xlfn.XLOOKUP($F355,'Standard HT Database'!$B$5:$B$172,'Standard HT Database'!D$5:D$172)</f>
        <v>2</v>
      </c>
      <c r="P355" s="247">
        <f>_xlfn.XLOOKUP($F355,'Standard HT Database'!$B$5:$B$172,'Standard HT Database'!E$5:E$172)</f>
        <v>4</v>
      </c>
      <c r="Q355" s="241">
        <f>_xlfn.XLOOKUP($F355,'Standard HT Database'!$B$5:$B$172,'Standard HT Database'!O$5:O$172)</f>
        <v>864</v>
      </c>
      <c r="R355" s="178">
        <f>_xlfn.XLOOKUP($F355,'Standard HT Database'!$B$5:$B$172,'Standard HT Database'!N$5:N$172)</f>
        <v>80.31</v>
      </c>
      <c r="S355" s="243">
        <f>_xlfn.XLOOKUP($F355,'Standard HT Database'!$B$5:$B$172,'Standard HT Database'!M$5:M$172)</f>
        <v>878.66</v>
      </c>
      <c r="T355" s="180">
        <f>_xlfn.XLOOKUP($F355,'Standard HT Database'!$B$5:$B$172,'Standard HT Database'!L$5:L$172)</f>
        <v>81.63</v>
      </c>
      <c r="U355" s="108"/>
      <c r="V355" s="108"/>
      <c r="W355" s="247">
        <v>0</v>
      </c>
      <c r="X355" s="247">
        <v>1</v>
      </c>
      <c r="Y355" s="108"/>
      <c r="Z355" s="108"/>
      <c r="AA355" s="108"/>
      <c r="AB355" s="108"/>
      <c r="AC355" s="108"/>
      <c r="AD355" s="108"/>
      <c r="AE355" s="108"/>
      <c r="AF355" s="108"/>
      <c r="AG355" s="108"/>
      <c r="AH355" s="108"/>
      <c r="AI355" s="108"/>
      <c r="AJ355" s="108"/>
      <c r="AK355" s="108"/>
      <c r="AL355" s="108"/>
      <c r="AM355" s="108"/>
      <c r="AN355" s="108"/>
      <c r="AO355" s="108"/>
      <c r="AP355" s="108"/>
      <c r="AQ355" s="108"/>
      <c r="AR355" s="108"/>
      <c r="AS355" s="108"/>
      <c r="AT355" s="108"/>
      <c r="AU355" s="108"/>
      <c r="AV355" s="108"/>
      <c r="AW355" s="108"/>
      <c r="AX355" s="108"/>
      <c r="AY355" s="108"/>
      <c r="AZ355" s="108"/>
      <c r="BA355" s="108"/>
      <c r="BB355" s="108"/>
      <c r="BC355" s="108"/>
      <c r="BD355" s="108"/>
      <c r="BE355" s="108"/>
      <c r="BF355" s="108"/>
      <c r="BG355" s="108"/>
      <c r="BH355" s="108"/>
      <c r="BI355" s="108"/>
      <c r="BJ355" s="108"/>
      <c r="BK355" s="108"/>
      <c r="BL355" s="108"/>
      <c r="BM355" s="108"/>
      <c r="BN355" s="108"/>
      <c r="BO355" s="108"/>
      <c r="BP355" s="108"/>
      <c r="BQ355" s="108"/>
      <c r="BR355" s="6" t="s">
        <v>663</v>
      </c>
      <c r="BS355" s="251" t="s">
        <v>664</v>
      </c>
    </row>
    <row r="356" spans="1:71" x14ac:dyDescent="0.2">
      <c r="A356" s="110" t="s">
        <v>642</v>
      </c>
      <c r="B356" s="110" t="s">
        <v>658</v>
      </c>
      <c r="C356" s="108"/>
      <c r="D356" s="108"/>
      <c r="E356" s="111" t="s">
        <v>19</v>
      </c>
      <c r="F356" s="245">
        <v>242</v>
      </c>
      <c r="G356" s="108"/>
      <c r="H356" s="108"/>
      <c r="I356" s="111" t="s">
        <v>659</v>
      </c>
      <c r="J356" s="108"/>
      <c r="K356" s="247">
        <f>_xlfn.XLOOKUP($F356,'Standard HT Database'!$B$5:$B$172,'Standard HT Database'!C$5:C$172)</f>
        <v>2</v>
      </c>
      <c r="L356" s="108"/>
      <c r="M356" s="108"/>
      <c r="N356" s="108"/>
      <c r="O356" s="247">
        <f>_xlfn.XLOOKUP($F356,'Standard HT Database'!$B$5:$B$172,'Standard HT Database'!D$5:D$172)</f>
        <v>2</v>
      </c>
      <c r="P356" s="247">
        <f>_xlfn.XLOOKUP($F356,'Standard HT Database'!$B$5:$B$172,'Standard HT Database'!E$5:E$172)</f>
        <v>4</v>
      </c>
      <c r="Q356" s="241">
        <f>_xlfn.XLOOKUP($F356,'Standard HT Database'!$B$5:$B$172,'Standard HT Database'!O$5:O$172)</f>
        <v>864</v>
      </c>
      <c r="R356" s="178">
        <f>_xlfn.XLOOKUP($F356,'Standard HT Database'!$B$5:$B$172,'Standard HT Database'!N$5:N$172)</f>
        <v>80.31</v>
      </c>
      <c r="S356" s="243">
        <f>_xlfn.XLOOKUP($F356,'Standard HT Database'!$B$5:$B$172,'Standard HT Database'!M$5:M$172)</f>
        <v>878.66</v>
      </c>
      <c r="T356" s="180">
        <f>_xlfn.XLOOKUP($F356,'Standard HT Database'!$B$5:$B$172,'Standard HT Database'!L$5:L$172)</f>
        <v>81.63</v>
      </c>
      <c r="U356" s="108"/>
      <c r="V356" s="108"/>
      <c r="W356" s="247">
        <v>0</v>
      </c>
      <c r="X356" s="247">
        <v>1</v>
      </c>
      <c r="Y356" s="108"/>
      <c r="Z356" s="108"/>
      <c r="AA356" s="108"/>
      <c r="AB356" s="108"/>
      <c r="AC356" s="108"/>
      <c r="AD356" s="108"/>
      <c r="AE356" s="108"/>
      <c r="AF356" s="108"/>
      <c r="AG356" s="108"/>
      <c r="AH356" s="108"/>
      <c r="AI356" s="108"/>
      <c r="AJ356" s="108"/>
      <c r="AK356" s="108"/>
      <c r="AL356" s="108"/>
      <c r="AM356" s="108"/>
      <c r="AN356" s="108"/>
      <c r="AO356" s="108"/>
      <c r="AP356" s="108"/>
      <c r="AQ356" s="108"/>
      <c r="AR356" s="108"/>
      <c r="AS356" s="108"/>
      <c r="AT356" s="108"/>
      <c r="AU356" s="108"/>
      <c r="AV356" s="108"/>
      <c r="AW356" s="108"/>
      <c r="AX356" s="108"/>
      <c r="AY356" s="108"/>
      <c r="AZ356" s="108"/>
      <c r="BA356" s="108"/>
      <c r="BB356" s="108"/>
      <c r="BC356" s="108"/>
      <c r="BD356" s="108"/>
      <c r="BE356" s="108"/>
      <c r="BF356" s="108"/>
      <c r="BG356" s="108"/>
      <c r="BH356" s="108"/>
      <c r="BI356" s="108"/>
      <c r="BJ356" s="108"/>
      <c r="BK356" s="108"/>
      <c r="BL356" s="108"/>
      <c r="BM356" s="108"/>
      <c r="BN356" s="108"/>
      <c r="BO356" s="108"/>
      <c r="BP356" s="108"/>
      <c r="BQ356" s="108"/>
      <c r="BR356" s="6" t="s">
        <v>663</v>
      </c>
      <c r="BS356" s="251" t="s">
        <v>664</v>
      </c>
    </row>
    <row r="357" spans="1:71" x14ac:dyDescent="0.2">
      <c r="A357" s="110" t="s">
        <v>668</v>
      </c>
      <c r="B357" s="110" t="s">
        <v>658</v>
      </c>
      <c r="C357" s="108"/>
      <c r="D357" s="108"/>
      <c r="E357" s="111" t="s">
        <v>19</v>
      </c>
      <c r="F357" s="245">
        <v>242</v>
      </c>
      <c r="G357" s="108"/>
      <c r="H357" s="108"/>
      <c r="I357" s="111" t="s">
        <v>659</v>
      </c>
      <c r="J357" s="108"/>
      <c r="K357" s="247">
        <f>_xlfn.XLOOKUP($F357,'Standard HT Database'!$B$5:$B$172,'Standard HT Database'!C$5:C$172)</f>
        <v>2</v>
      </c>
      <c r="L357" s="108"/>
      <c r="M357" s="108"/>
      <c r="N357" s="108"/>
      <c r="O357" s="247">
        <f>_xlfn.XLOOKUP($F357,'Standard HT Database'!$B$5:$B$172,'Standard HT Database'!D$5:D$172)</f>
        <v>2</v>
      </c>
      <c r="P357" s="247">
        <f>_xlfn.XLOOKUP($F357,'Standard HT Database'!$B$5:$B$172,'Standard HT Database'!E$5:E$172)</f>
        <v>4</v>
      </c>
      <c r="Q357" s="241">
        <f>_xlfn.XLOOKUP($F357,'Standard HT Database'!$B$5:$B$172,'Standard HT Database'!O$5:O$172)</f>
        <v>864</v>
      </c>
      <c r="R357" s="178">
        <f>_xlfn.XLOOKUP($F357,'Standard HT Database'!$B$5:$B$172,'Standard HT Database'!N$5:N$172)</f>
        <v>80.31</v>
      </c>
      <c r="S357" s="243">
        <f>_xlfn.XLOOKUP($F357,'Standard HT Database'!$B$5:$B$172,'Standard HT Database'!M$5:M$172)</f>
        <v>878.66</v>
      </c>
      <c r="T357" s="180">
        <f>_xlfn.XLOOKUP($F357,'Standard HT Database'!$B$5:$B$172,'Standard HT Database'!L$5:L$172)</f>
        <v>81.63</v>
      </c>
      <c r="U357" s="108"/>
      <c r="V357" s="108"/>
      <c r="W357" s="247">
        <v>0</v>
      </c>
      <c r="X357" s="247">
        <v>1</v>
      </c>
      <c r="Y357" s="108"/>
      <c r="Z357" s="108"/>
      <c r="AA357" s="108"/>
      <c r="AB357" s="108"/>
      <c r="AC357" s="108"/>
      <c r="AD357" s="108"/>
      <c r="AE357" s="108"/>
      <c r="AF357" s="108"/>
      <c r="AG357" s="108"/>
      <c r="AH357" s="108"/>
      <c r="AI357" s="108"/>
      <c r="AJ357" s="108"/>
      <c r="AK357" s="108"/>
      <c r="AL357" s="108"/>
      <c r="AM357" s="108"/>
      <c r="AN357" s="108"/>
      <c r="AO357" s="108"/>
      <c r="AP357" s="108"/>
      <c r="AQ357" s="108"/>
      <c r="AR357" s="108"/>
      <c r="AS357" s="108"/>
      <c r="AT357" s="108"/>
      <c r="AU357" s="108"/>
      <c r="AV357" s="108"/>
      <c r="AW357" s="108"/>
      <c r="AX357" s="108"/>
      <c r="AY357" s="108"/>
      <c r="AZ357" s="108"/>
      <c r="BA357" s="108"/>
      <c r="BB357" s="108"/>
      <c r="BC357" s="108"/>
      <c r="BD357" s="108"/>
      <c r="BE357" s="108"/>
      <c r="BF357" s="108"/>
      <c r="BG357" s="108"/>
      <c r="BH357" s="108"/>
      <c r="BI357" s="108"/>
      <c r="BJ357" s="108"/>
      <c r="BK357" s="108"/>
      <c r="BL357" s="108"/>
      <c r="BM357" s="108"/>
      <c r="BN357" s="108"/>
      <c r="BO357" s="108"/>
      <c r="BP357" s="108"/>
      <c r="BQ357" s="108"/>
      <c r="BR357" s="6" t="s">
        <v>663</v>
      </c>
      <c r="BS357" s="251" t="s">
        <v>664</v>
      </c>
    </row>
    <row r="358" spans="1:71" x14ac:dyDescent="0.2">
      <c r="A358" s="110" t="s">
        <v>669</v>
      </c>
      <c r="B358" s="110" t="s">
        <v>658</v>
      </c>
      <c r="C358" s="108"/>
      <c r="D358" s="108"/>
      <c r="E358" s="111" t="s">
        <v>19</v>
      </c>
      <c r="F358" s="245">
        <v>242</v>
      </c>
      <c r="G358" s="108"/>
      <c r="H358" s="108"/>
      <c r="I358" s="111" t="s">
        <v>659</v>
      </c>
      <c r="J358" s="108"/>
      <c r="K358" s="247">
        <f>_xlfn.XLOOKUP($F358,'Standard HT Database'!$B$5:$B$172,'Standard HT Database'!C$5:C$172)</f>
        <v>2</v>
      </c>
      <c r="L358" s="108"/>
      <c r="M358" s="108"/>
      <c r="N358" s="108"/>
      <c r="O358" s="247">
        <f>_xlfn.XLOOKUP($F358,'Standard HT Database'!$B$5:$B$172,'Standard HT Database'!D$5:D$172)</f>
        <v>2</v>
      </c>
      <c r="P358" s="247">
        <f>_xlfn.XLOOKUP($F358,'Standard HT Database'!$B$5:$B$172,'Standard HT Database'!E$5:E$172)</f>
        <v>4</v>
      </c>
      <c r="Q358" s="241">
        <f>_xlfn.XLOOKUP($F358,'Standard HT Database'!$B$5:$B$172,'Standard HT Database'!O$5:O$172)</f>
        <v>864</v>
      </c>
      <c r="R358" s="178">
        <f>_xlfn.XLOOKUP($F358,'Standard HT Database'!$B$5:$B$172,'Standard HT Database'!N$5:N$172)</f>
        <v>80.31</v>
      </c>
      <c r="S358" s="243">
        <f>_xlfn.XLOOKUP($F358,'Standard HT Database'!$B$5:$B$172,'Standard HT Database'!M$5:M$172)</f>
        <v>878.66</v>
      </c>
      <c r="T358" s="180">
        <f>_xlfn.XLOOKUP($F358,'Standard HT Database'!$B$5:$B$172,'Standard HT Database'!L$5:L$172)</f>
        <v>81.63</v>
      </c>
      <c r="U358" s="108"/>
      <c r="V358" s="108"/>
      <c r="W358" s="247">
        <v>0</v>
      </c>
      <c r="X358" s="247">
        <v>2</v>
      </c>
      <c r="Y358" s="108"/>
      <c r="Z358" s="108"/>
      <c r="AA358" s="108"/>
      <c r="AB358" s="108"/>
      <c r="AC358" s="108"/>
      <c r="AD358" s="108"/>
      <c r="AE358" s="108"/>
      <c r="AF358" s="108"/>
      <c r="AG358" s="108"/>
      <c r="AH358" s="108"/>
      <c r="AI358" s="108"/>
      <c r="AJ358" s="108"/>
      <c r="AK358" s="108"/>
      <c r="AL358" s="108"/>
      <c r="AM358" s="108"/>
      <c r="AN358" s="108"/>
      <c r="AO358" s="108"/>
      <c r="AP358" s="108"/>
      <c r="AQ358" s="108"/>
      <c r="AR358" s="108"/>
      <c r="AS358" s="108"/>
      <c r="AT358" s="108"/>
      <c r="AU358" s="108"/>
      <c r="AV358" s="108"/>
      <c r="AW358" s="108"/>
      <c r="AX358" s="108"/>
      <c r="AY358" s="108"/>
      <c r="AZ358" s="108"/>
      <c r="BA358" s="108"/>
      <c r="BB358" s="108"/>
      <c r="BC358" s="108"/>
      <c r="BD358" s="108"/>
      <c r="BE358" s="108"/>
      <c r="BF358" s="108"/>
      <c r="BG358" s="108"/>
      <c r="BH358" s="108"/>
      <c r="BI358" s="108"/>
      <c r="BJ358" s="108"/>
      <c r="BK358" s="108"/>
      <c r="BL358" s="108"/>
      <c r="BM358" s="108"/>
      <c r="BN358" s="108"/>
      <c r="BO358" s="108"/>
      <c r="BP358" s="108"/>
      <c r="BQ358" s="108"/>
      <c r="BR358" s="6" t="s">
        <v>663</v>
      </c>
      <c r="BS358" s="251" t="s">
        <v>664</v>
      </c>
    </row>
    <row r="359" spans="1:71" x14ac:dyDescent="0.2">
      <c r="A359" s="110" t="s">
        <v>670</v>
      </c>
      <c r="B359" s="110" t="s">
        <v>658</v>
      </c>
      <c r="C359" s="108"/>
      <c r="D359" s="108"/>
      <c r="E359" s="111" t="s">
        <v>19</v>
      </c>
      <c r="F359" s="245">
        <v>352</v>
      </c>
      <c r="G359" s="108"/>
      <c r="H359" s="108"/>
      <c r="I359" s="111" t="s">
        <v>659</v>
      </c>
      <c r="J359" s="108"/>
      <c r="K359" s="247">
        <f>_xlfn.XLOOKUP($F359,'Standard HT Database'!$B$5:$B$172,'Standard HT Database'!C$5:C$172)</f>
        <v>2</v>
      </c>
      <c r="L359" s="108"/>
      <c r="M359" s="108"/>
      <c r="N359" s="108"/>
      <c r="O359" s="247">
        <f>_xlfn.XLOOKUP($F359,'Standard HT Database'!$B$5:$B$172,'Standard HT Database'!D$5:D$172)</f>
        <v>3</v>
      </c>
      <c r="P359" s="247">
        <f>_xlfn.XLOOKUP($F359,'Standard HT Database'!$B$5:$B$172,'Standard HT Database'!E$5:E$172)</f>
        <v>5</v>
      </c>
      <c r="Q359" s="241">
        <f>_xlfn.XLOOKUP($F359,'Standard HT Database'!$B$5:$B$172,'Standard HT Database'!O$5:O$172)</f>
        <v>1012</v>
      </c>
      <c r="R359" s="178">
        <f>_xlfn.XLOOKUP($F359,'Standard HT Database'!$B$5:$B$172,'Standard HT Database'!N$5:N$172)</f>
        <v>94.05</v>
      </c>
      <c r="S359" s="243">
        <f>_xlfn.XLOOKUP($F359,'Standard HT Database'!$B$5:$B$172,'Standard HT Database'!M$5:M$172)</f>
        <v>1027.78</v>
      </c>
      <c r="T359" s="180">
        <f>_xlfn.XLOOKUP($F359,'Standard HT Database'!$B$5:$B$172,'Standard HT Database'!L$5:L$172)</f>
        <v>95.48</v>
      </c>
      <c r="U359" s="108"/>
      <c r="V359" s="108"/>
      <c r="W359" s="247">
        <v>0</v>
      </c>
      <c r="X359" s="247">
        <v>2</v>
      </c>
      <c r="Y359" s="108"/>
      <c r="Z359" s="108"/>
      <c r="AA359" s="108"/>
      <c r="AB359" s="108"/>
      <c r="AC359" s="108"/>
      <c r="AD359" s="108"/>
      <c r="AE359" s="108"/>
      <c r="AF359" s="108"/>
      <c r="AG359" s="108"/>
      <c r="AH359" s="108"/>
      <c r="AI359" s="108"/>
      <c r="AJ359" s="108"/>
      <c r="AK359" s="108"/>
      <c r="AL359" s="108"/>
      <c r="AM359" s="108"/>
      <c r="AN359" s="108"/>
      <c r="AO359" s="108"/>
      <c r="AP359" s="108"/>
      <c r="AQ359" s="108"/>
      <c r="AR359" s="108"/>
      <c r="AS359" s="108"/>
      <c r="AT359" s="108"/>
      <c r="AU359" s="108"/>
      <c r="AV359" s="108"/>
      <c r="AW359" s="108"/>
      <c r="AX359" s="108"/>
      <c r="AY359" s="108"/>
      <c r="AZ359" s="108"/>
      <c r="BA359" s="108"/>
      <c r="BB359" s="108"/>
      <c r="BC359" s="108"/>
      <c r="BD359" s="108"/>
      <c r="BE359" s="108"/>
      <c r="BF359" s="108"/>
      <c r="BG359" s="108"/>
      <c r="BH359" s="108"/>
      <c r="BI359" s="108"/>
      <c r="BJ359" s="108"/>
      <c r="BK359" s="108"/>
      <c r="BL359" s="108"/>
      <c r="BM359" s="108"/>
      <c r="BN359" s="108"/>
      <c r="BO359" s="108"/>
      <c r="BP359" s="108"/>
      <c r="BQ359" s="108"/>
      <c r="BR359" s="6" t="s">
        <v>663</v>
      </c>
      <c r="BS359" s="251" t="s">
        <v>664</v>
      </c>
    </row>
    <row r="360" spans="1:71" x14ac:dyDescent="0.2">
      <c r="A360" s="110" t="s">
        <v>671</v>
      </c>
      <c r="B360" s="110" t="s">
        <v>658</v>
      </c>
      <c r="C360" s="108"/>
      <c r="D360" s="108"/>
      <c r="E360" s="111" t="s">
        <v>19</v>
      </c>
      <c r="F360" s="245">
        <v>352</v>
      </c>
      <c r="G360" s="108"/>
      <c r="H360" s="108"/>
      <c r="I360" s="111" t="s">
        <v>659</v>
      </c>
      <c r="J360" s="108"/>
      <c r="K360" s="247">
        <f>_xlfn.XLOOKUP($F360,'Standard HT Database'!$B$5:$B$172,'Standard HT Database'!C$5:C$172)</f>
        <v>2</v>
      </c>
      <c r="L360" s="108"/>
      <c r="M360" s="108"/>
      <c r="N360" s="108"/>
      <c r="O360" s="247">
        <f>_xlfn.XLOOKUP($F360,'Standard HT Database'!$B$5:$B$172,'Standard HT Database'!D$5:D$172)</f>
        <v>3</v>
      </c>
      <c r="P360" s="247">
        <f>_xlfn.XLOOKUP($F360,'Standard HT Database'!$B$5:$B$172,'Standard HT Database'!E$5:E$172)</f>
        <v>5</v>
      </c>
      <c r="Q360" s="241">
        <f>_xlfn.XLOOKUP($F360,'Standard HT Database'!$B$5:$B$172,'Standard HT Database'!O$5:O$172)</f>
        <v>1012</v>
      </c>
      <c r="R360" s="178">
        <f>_xlfn.XLOOKUP($F360,'Standard HT Database'!$B$5:$B$172,'Standard HT Database'!N$5:N$172)</f>
        <v>94.05</v>
      </c>
      <c r="S360" s="243">
        <f>_xlfn.XLOOKUP($F360,'Standard HT Database'!$B$5:$B$172,'Standard HT Database'!M$5:M$172)</f>
        <v>1027.78</v>
      </c>
      <c r="T360" s="180">
        <f>_xlfn.XLOOKUP($F360,'Standard HT Database'!$B$5:$B$172,'Standard HT Database'!L$5:L$172)</f>
        <v>95.48</v>
      </c>
      <c r="U360" s="108"/>
      <c r="V360" s="108"/>
      <c r="W360" s="247">
        <v>0</v>
      </c>
      <c r="X360" s="247">
        <v>2</v>
      </c>
      <c r="Y360" s="108"/>
      <c r="Z360" s="108"/>
      <c r="AA360" s="108"/>
      <c r="AB360" s="108"/>
      <c r="AC360" s="108"/>
      <c r="AD360" s="108"/>
      <c r="AE360" s="108"/>
      <c r="AF360" s="108"/>
      <c r="AG360" s="108"/>
      <c r="AH360" s="108"/>
      <c r="AI360" s="108"/>
      <c r="AJ360" s="108"/>
      <c r="AK360" s="108"/>
      <c r="AL360" s="108"/>
      <c r="AM360" s="108"/>
      <c r="AN360" s="108"/>
      <c r="AO360" s="108"/>
      <c r="AP360" s="108"/>
      <c r="AQ360" s="108"/>
      <c r="AR360" s="108"/>
      <c r="AS360" s="108"/>
      <c r="AT360" s="108"/>
      <c r="AU360" s="108"/>
      <c r="AV360" s="108"/>
      <c r="AW360" s="108"/>
      <c r="AX360" s="108"/>
      <c r="AY360" s="108"/>
      <c r="AZ360" s="108"/>
      <c r="BA360" s="108"/>
      <c r="BB360" s="108"/>
      <c r="BC360" s="108"/>
      <c r="BD360" s="108"/>
      <c r="BE360" s="108"/>
      <c r="BF360" s="108"/>
      <c r="BG360" s="108"/>
      <c r="BH360" s="108"/>
      <c r="BI360" s="108"/>
      <c r="BJ360" s="108"/>
      <c r="BK360" s="108"/>
      <c r="BL360" s="108"/>
      <c r="BM360" s="108"/>
      <c r="BN360" s="108"/>
      <c r="BO360" s="108"/>
      <c r="BP360" s="108"/>
      <c r="BQ360" s="108"/>
      <c r="BR360" s="6" t="s">
        <v>663</v>
      </c>
      <c r="BS360" s="251" t="s">
        <v>664</v>
      </c>
    </row>
    <row r="361" spans="1:71" x14ac:dyDescent="0.2">
      <c r="A361" s="110" t="s">
        <v>672</v>
      </c>
      <c r="B361" s="110" t="s">
        <v>658</v>
      </c>
      <c r="C361" s="108"/>
      <c r="D361" s="108"/>
      <c r="E361" s="111" t="s">
        <v>756</v>
      </c>
      <c r="F361" s="245">
        <v>352</v>
      </c>
      <c r="G361" s="108"/>
      <c r="H361" s="108"/>
      <c r="I361" s="111" t="s">
        <v>659</v>
      </c>
      <c r="J361" s="108"/>
      <c r="K361" s="247">
        <f>_xlfn.XLOOKUP($F361,'Standard HT Database'!$B$5:$B$172,'Standard HT Database'!C$5:C$172)</f>
        <v>2</v>
      </c>
      <c r="L361" s="108"/>
      <c r="M361" s="108"/>
      <c r="N361" s="108"/>
      <c r="O361" s="247">
        <f>_xlfn.XLOOKUP($F361,'Standard HT Database'!$B$5:$B$172,'Standard HT Database'!D$5:D$172)</f>
        <v>3</v>
      </c>
      <c r="P361" s="247">
        <f>_xlfn.XLOOKUP($F361,'Standard HT Database'!$B$5:$B$172,'Standard HT Database'!E$5:E$172)</f>
        <v>5</v>
      </c>
      <c r="Q361" s="241">
        <f>_xlfn.XLOOKUP($F361,'Standard HT Database'!$B$5:$B$172,'Standard HT Database'!O$5:O$172)</f>
        <v>1012</v>
      </c>
      <c r="R361" s="178">
        <f>_xlfn.XLOOKUP($F361,'Standard HT Database'!$B$5:$B$172,'Standard HT Database'!N$5:N$172)</f>
        <v>94.05</v>
      </c>
      <c r="S361" s="243">
        <f>_xlfn.XLOOKUP($F361,'Standard HT Database'!$B$5:$B$172,'Standard HT Database'!M$5:M$172)</f>
        <v>1027.78</v>
      </c>
      <c r="T361" s="180">
        <f>_xlfn.XLOOKUP($F361,'Standard HT Database'!$B$5:$B$172,'Standard HT Database'!L$5:L$172)</f>
        <v>95.48</v>
      </c>
      <c r="U361" s="108"/>
      <c r="V361" s="108"/>
      <c r="W361" s="247">
        <v>0</v>
      </c>
      <c r="X361" s="247">
        <v>2</v>
      </c>
      <c r="Y361" s="108"/>
      <c r="Z361" s="108"/>
      <c r="AA361" s="108"/>
      <c r="AB361" s="108"/>
      <c r="AC361" s="108"/>
      <c r="AD361" s="108"/>
      <c r="AE361" s="108"/>
      <c r="AF361" s="108"/>
      <c r="AG361" s="108"/>
      <c r="AH361" s="108"/>
      <c r="AI361" s="108"/>
      <c r="AJ361" s="108"/>
      <c r="AK361" s="108"/>
      <c r="AL361" s="108"/>
      <c r="AM361" s="108"/>
      <c r="AN361" s="108"/>
      <c r="AO361" s="108"/>
      <c r="AP361" s="108"/>
      <c r="AQ361" s="108"/>
      <c r="AR361" s="108"/>
      <c r="AS361" s="108"/>
      <c r="AT361" s="108"/>
      <c r="AU361" s="108"/>
      <c r="AV361" s="108"/>
      <c r="AW361" s="108"/>
      <c r="AX361" s="108"/>
      <c r="AY361" s="108"/>
      <c r="AZ361" s="108"/>
      <c r="BA361" s="108"/>
      <c r="BB361" s="108"/>
      <c r="BC361" s="108"/>
      <c r="BD361" s="108"/>
      <c r="BE361" s="108"/>
      <c r="BF361" s="108"/>
      <c r="BG361" s="108"/>
      <c r="BH361" s="108"/>
      <c r="BI361" s="108"/>
      <c r="BJ361" s="108"/>
      <c r="BK361" s="108"/>
      <c r="BL361" s="108"/>
      <c r="BM361" s="108"/>
      <c r="BN361" s="108"/>
      <c r="BO361" s="108"/>
      <c r="BP361" s="108"/>
      <c r="BQ361" s="108"/>
      <c r="BR361" s="6" t="s">
        <v>663</v>
      </c>
      <c r="BS361" s="251" t="s">
        <v>664</v>
      </c>
    </row>
    <row r="362" spans="1:71" x14ac:dyDescent="0.2">
      <c r="A362" s="110" t="s">
        <v>673</v>
      </c>
      <c r="B362" s="110" t="s">
        <v>658</v>
      </c>
      <c r="C362" s="108"/>
      <c r="D362" s="108"/>
      <c r="E362" s="111" t="s">
        <v>756</v>
      </c>
      <c r="F362" s="245">
        <v>352</v>
      </c>
      <c r="G362" s="108"/>
      <c r="H362" s="108"/>
      <c r="I362" s="111" t="s">
        <v>659</v>
      </c>
      <c r="J362" s="108"/>
      <c r="K362" s="247">
        <f>_xlfn.XLOOKUP($F362,'Standard HT Database'!$B$5:$B$172,'Standard HT Database'!C$5:C$172)</f>
        <v>2</v>
      </c>
      <c r="L362" s="108"/>
      <c r="M362" s="108"/>
      <c r="N362" s="108"/>
      <c r="O362" s="247">
        <f>_xlfn.XLOOKUP($F362,'Standard HT Database'!$B$5:$B$172,'Standard HT Database'!D$5:D$172)</f>
        <v>3</v>
      </c>
      <c r="P362" s="247">
        <f>_xlfn.XLOOKUP($F362,'Standard HT Database'!$B$5:$B$172,'Standard HT Database'!E$5:E$172)</f>
        <v>5</v>
      </c>
      <c r="Q362" s="241">
        <f>_xlfn.XLOOKUP($F362,'Standard HT Database'!$B$5:$B$172,'Standard HT Database'!O$5:O$172)</f>
        <v>1012</v>
      </c>
      <c r="R362" s="178">
        <f>_xlfn.XLOOKUP($F362,'Standard HT Database'!$B$5:$B$172,'Standard HT Database'!N$5:N$172)</f>
        <v>94.05</v>
      </c>
      <c r="S362" s="243">
        <f>_xlfn.XLOOKUP($F362,'Standard HT Database'!$B$5:$B$172,'Standard HT Database'!M$5:M$172)</f>
        <v>1027.78</v>
      </c>
      <c r="T362" s="180">
        <f>_xlfn.XLOOKUP($F362,'Standard HT Database'!$B$5:$B$172,'Standard HT Database'!L$5:L$172)</f>
        <v>95.48</v>
      </c>
      <c r="U362" s="108"/>
      <c r="V362" s="108"/>
      <c r="W362" s="247">
        <v>0</v>
      </c>
      <c r="X362" s="247">
        <v>2</v>
      </c>
      <c r="Y362" s="108"/>
      <c r="Z362" s="108"/>
      <c r="AA362" s="108"/>
      <c r="AB362" s="108"/>
      <c r="AC362" s="108"/>
      <c r="AD362" s="108"/>
      <c r="AE362" s="108"/>
      <c r="AF362" s="108"/>
      <c r="AG362" s="108"/>
      <c r="AH362" s="108"/>
      <c r="AI362" s="108"/>
      <c r="AJ362" s="108"/>
      <c r="AK362" s="108"/>
      <c r="AL362" s="108"/>
      <c r="AM362" s="108"/>
      <c r="AN362" s="108"/>
      <c r="AO362" s="108"/>
      <c r="AP362" s="108"/>
      <c r="AQ362" s="108"/>
      <c r="AR362" s="108"/>
      <c r="AS362" s="108"/>
      <c r="AT362" s="108"/>
      <c r="AU362" s="108"/>
      <c r="AV362" s="108"/>
      <c r="AW362" s="108"/>
      <c r="AX362" s="108"/>
      <c r="AY362" s="108"/>
      <c r="AZ362" s="108"/>
      <c r="BA362" s="108"/>
      <c r="BB362" s="108"/>
      <c r="BC362" s="108"/>
      <c r="BD362" s="108"/>
      <c r="BE362" s="108"/>
      <c r="BF362" s="108"/>
      <c r="BG362" s="108"/>
      <c r="BH362" s="108"/>
      <c r="BI362" s="108"/>
      <c r="BJ362" s="108"/>
      <c r="BK362" s="108"/>
      <c r="BL362" s="108"/>
      <c r="BM362" s="108"/>
      <c r="BN362" s="108"/>
      <c r="BO362" s="108"/>
      <c r="BP362" s="108"/>
      <c r="BQ362" s="108"/>
      <c r="BR362" s="6" t="s">
        <v>663</v>
      </c>
      <c r="BS362" s="251" t="s">
        <v>664</v>
      </c>
    </row>
    <row r="363" spans="1:71" x14ac:dyDescent="0.2">
      <c r="A363" s="110" t="s">
        <v>674</v>
      </c>
      <c r="B363" s="110" t="s">
        <v>658</v>
      </c>
      <c r="C363" s="108"/>
      <c r="D363" s="108"/>
      <c r="E363" s="111" t="s">
        <v>756</v>
      </c>
      <c r="F363" s="245">
        <v>466</v>
      </c>
      <c r="G363" s="108"/>
      <c r="H363" s="108"/>
      <c r="I363" s="111" t="s">
        <v>17</v>
      </c>
      <c r="J363" s="108"/>
      <c r="K363" s="247">
        <f>_xlfn.XLOOKUP($F363,'Standard HT Database'!$B$5:$B$172,'Standard HT Database'!C$5:C$172)</f>
        <v>2</v>
      </c>
      <c r="L363" s="108"/>
      <c r="M363" s="108"/>
      <c r="N363" s="108"/>
      <c r="O363" s="247">
        <f>_xlfn.XLOOKUP($F363,'Standard HT Database'!$B$5:$B$172,'Standard HT Database'!D$5:D$172)</f>
        <v>4</v>
      </c>
      <c r="P363" s="247">
        <f>_xlfn.XLOOKUP($F363,'Standard HT Database'!$B$5:$B$172,'Standard HT Database'!E$5:E$172)</f>
        <v>6</v>
      </c>
      <c r="Q363" s="241">
        <f>_xlfn.XLOOKUP($F363,'Standard HT Database'!$B$5:$B$172,'Standard HT Database'!O$5:O$172)</f>
        <v>1397</v>
      </c>
      <c r="R363" s="178">
        <f>_xlfn.XLOOKUP($F363,'Standard HT Database'!$B$5:$B$172,'Standard HT Database'!N$5:N$172)</f>
        <v>129.81</v>
      </c>
      <c r="S363" s="243">
        <f>_xlfn.XLOOKUP($F363,'Standard HT Database'!$B$5:$B$172,'Standard HT Database'!M$5:M$172)</f>
        <v>1435.18</v>
      </c>
      <c r="T363" s="180">
        <f>_xlfn.XLOOKUP($F363,'Standard HT Database'!$B$5:$B$172,'Standard HT Database'!L$5:L$172)</f>
        <v>133.33000000000001</v>
      </c>
      <c r="U363" s="108"/>
      <c r="V363" s="108"/>
      <c r="W363" s="247">
        <v>1</v>
      </c>
      <c r="X363" s="247">
        <v>2</v>
      </c>
      <c r="Y363" s="108"/>
      <c r="Z363" s="108"/>
      <c r="AA363" s="108"/>
      <c r="AB363" s="108"/>
      <c r="AC363" s="108"/>
      <c r="AD363" s="108"/>
      <c r="AE363" s="108"/>
      <c r="AF363" s="108"/>
      <c r="AG363" s="108"/>
      <c r="AH363" s="108"/>
      <c r="AI363" s="108"/>
      <c r="AJ363" s="108"/>
      <c r="AK363" s="108"/>
      <c r="AL363" s="108"/>
      <c r="AM363" s="108"/>
      <c r="AN363" s="108"/>
      <c r="AO363" s="108"/>
      <c r="AP363" s="108"/>
      <c r="AQ363" s="108"/>
      <c r="AR363" s="108"/>
      <c r="AS363" s="108"/>
      <c r="AT363" s="108"/>
      <c r="AU363" s="108"/>
      <c r="AV363" s="108"/>
      <c r="AW363" s="108"/>
      <c r="AX363" s="108"/>
      <c r="AY363" s="108"/>
      <c r="AZ363" s="108"/>
      <c r="BA363" s="108"/>
      <c r="BB363" s="108"/>
      <c r="BC363" s="108"/>
      <c r="BD363" s="108"/>
      <c r="BE363" s="108"/>
      <c r="BF363" s="108"/>
      <c r="BG363" s="108"/>
      <c r="BH363" s="108"/>
      <c r="BI363" s="108"/>
      <c r="BJ363" s="108"/>
      <c r="BK363" s="108"/>
      <c r="BL363" s="108"/>
      <c r="BM363" s="108"/>
      <c r="BN363" s="108"/>
      <c r="BO363" s="108"/>
      <c r="BP363" s="108"/>
      <c r="BQ363" s="108"/>
      <c r="BR363" s="6" t="s">
        <v>663</v>
      </c>
      <c r="BS363" s="251" t="s">
        <v>664</v>
      </c>
    </row>
    <row r="364" spans="1:71" x14ac:dyDescent="0.2">
      <c r="A364" s="110" t="s">
        <v>675</v>
      </c>
      <c r="B364" s="110" t="s">
        <v>658</v>
      </c>
      <c r="C364" s="108"/>
      <c r="D364" s="108"/>
      <c r="E364" s="111" t="s">
        <v>756</v>
      </c>
      <c r="F364" s="245">
        <v>481</v>
      </c>
      <c r="G364" s="108"/>
      <c r="H364" s="108"/>
      <c r="I364" s="111" t="s">
        <v>17</v>
      </c>
      <c r="J364" s="108"/>
      <c r="K364" s="247">
        <f>_xlfn.XLOOKUP($F364,'Standard HT Database'!$B$5:$B$172,'Standard HT Database'!C$5:C$172)</f>
        <v>2</v>
      </c>
      <c r="L364" s="108"/>
      <c r="M364" s="108"/>
      <c r="N364" s="108"/>
      <c r="O364" s="247">
        <f>_xlfn.XLOOKUP($F364,'Standard HT Database'!$B$5:$B$172,'Standard HT Database'!D$5:D$172)</f>
        <v>4</v>
      </c>
      <c r="P364" s="247">
        <f>_xlfn.XLOOKUP($F364,'Standard HT Database'!$B$5:$B$172,'Standard HT Database'!E$5:E$172)</f>
        <v>8</v>
      </c>
      <c r="Q364" s="241">
        <f>_xlfn.XLOOKUP($F364,'Standard HT Database'!$B$5:$B$172,'Standard HT Database'!O$5:O$172)</f>
        <v>1681</v>
      </c>
      <c r="R364" s="178">
        <f>_xlfn.XLOOKUP($F364,'Standard HT Database'!$B$5:$B$172,'Standard HT Database'!N$5:N$172)</f>
        <v>156.19999999999999</v>
      </c>
      <c r="S364" s="243">
        <f>_xlfn.XLOOKUP($F364,'Standard HT Database'!$B$5:$B$172,'Standard HT Database'!M$5:M$172)</f>
        <v>1723.12</v>
      </c>
      <c r="T364" s="180">
        <f>_xlfn.XLOOKUP($F364,'Standard HT Database'!$B$5:$B$172,'Standard HT Database'!L$5:L$172)</f>
        <v>160.08000000000001</v>
      </c>
      <c r="U364" s="108"/>
      <c r="V364" s="108"/>
      <c r="W364" s="247">
        <v>1</v>
      </c>
      <c r="X364" s="247">
        <v>2</v>
      </c>
      <c r="Y364" s="108"/>
      <c r="Z364" s="108"/>
      <c r="AA364" s="108"/>
      <c r="AB364" s="108"/>
      <c r="AC364" s="108"/>
      <c r="AD364" s="108"/>
      <c r="AE364" s="108"/>
      <c r="AF364" s="108"/>
      <c r="AG364" s="108"/>
      <c r="AH364" s="108"/>
      <c r="AI364" s="108"/>
      <c r="AJ364" s="108"/>
      <c r="AK364" s="108"/>
      <c r="AL364" s="108"/>
      <c r="AM364" s="108"/>
      <c r="AN364" s="108"/>
      <c r="AO364" s="108"/>
      <c r="AP364" s="108"/>
      <c r="AQ364" s="108"/>
      <c r="AR364" s="108"/>
      <c r="AS364" s="108"/>
      <c r="AT364" s="108"/>
      <c r="AU364" s="108"/>
      <c r="AV364" s="108"/>
      <c r="AW364" s="108"/>
      <c r="AX364" s="108"/>
      <c r="AY364" s="108"/>
      <c r="AZ364" s="108"/>
      <c r="BA364" s="108"/>
      <c r="BB364" s="108"/>
      <c r="BC364" s="108"/>
      <c r="BD364" s="108"/>
      <c r="BE364" s="108"/>
      <c r="BF364" s="108"/>
      <c r="BG364" s="108"/>
      <c r="BH364" s="108"/>
      <c r="BI364" s="108"/>
      <c r="BJ364" s="108"/>
      <c r="BK364" s="108"/>
      <c r="BL364" s="108"/>
      <c r="BM364" s="108"/>
      <c r="BN364" s="108"/>
      <c r="BO364" s="108"/>
      <c r="BP364" s="108"/>
      <c r="BQ364" s="108"/>
      <c r="BR364" s="6" t="s">
        <v>663</v>
      </c>
      <c r="BS364" s="251" t="s">
        <v>664</v>
      </c>
    </row>
    <row r="365" spans="1:71" x14ac:dyDescent="0.2">
      <c r="A365" s="110" t="s">
        <v>676</v>
      </c>
      <c r="B365" s="110" t="s">
        <v>658</v>
      </c>
      <c r="C365" s="108"/>
      <c r="D365" s="108"/>
      <c r="E365" s="111" t="s">
        <v>756</v>
      </c>
      <c r="F365" s="245">
        <v>481</v>
      </c>
      <c r="G365" s="108"/>
      <c r="H365" s="108"/>
      <c r="I365" s="111" t="s">
        <v>17</v>
      </c>
      <c r="J365" s="108"/>
      <c r="K365" s="247">
        <f>_xlfn.XLOOKUP($F365,'Standard HT Database'!$B$5:$B$172,'Standard HT Database'!C$5:C$172)</f>
        <v>2</v>
      </c>
      <c r="L365" s="108"/>
      <c r="M365" s="108"/>
      <c r="N365" s="108"/>
      <c r="O365" s="247">
        <f>_xlfn.XLOOKUP($F365,'Standard HT Database'!$B$5:$B$172,'Standard HT Database'!D$5:D$172)</f>
        <v>4</v>
      </c>
      <c r="P365" s="247">
        <f>_xlfn.XLOOKUP($F365,'Standard HT Database'!$B$5:$B$172,'Standard HT Database'!E$5:E$172)</f>
        <v>8</v>
      </c>
      <c r="Q365" s="241">
        <f>_xlfn.XLOOKUP($F365,'Standard HT Database'!$B$5:$B$172,'Standard HT Database'!O$5:O$172)</f>
        <v>1681</v>
      </c>
      <c r="R365" s="178">
        <f>_xlfn.XLOOKUP($F365,'Standard HT Database'!$B$5:$B$172,'Standard HT Database'!N$5:N$172)</f>
        <v>156.19999999999999</v>
      </c>
      <c r="S365" s="243">
        <f>_xlfn.XLOOKUP($F365,'Standard HT Database'!$B$5:$B$172,'Standard HT Database'!M$5:M$172)</f>
        <v>1723.12</v>
      </c>
      <c r="T365" s="180">
        <f>_xlfn.XLOOKUP($F365,'Standard HT Database'!$B$5:$B$172,'Standard HT Database'!L$5:L$172)</f>
        <v>160.08000000000001</v>
      </c>
      <c r="U365" s="108"/>
      <c r="V365" s="108"/>
      <c r="W365" s="247">
        <v>1</v>
      </c>
      <c r="X365" s="247">
        <v>2</v>
      </c>
      <c r="Y365" s="108"/>
      <c r="Z365" s="108"/>
      <c r="AA365" s="108"/>
      <c r="AB365" s="108"/>
      <c r="AC365" s="108"/>
      <c r="AD365" s="108"/>
      <c r="AE365" s="108"/>
      <c r="AF365" s="108"/>
      <c r="AG365" s="108"/>
      <c r="AH365" s="108"/>
      <c r="AI365" s="108"/>
      <c r="AJ365" s="108"/>
      <c r="AK365" s="108"/>
      <c r="AL365" s="108"/>
      <c r="AM365" s="108"/>
      <c r="AN365" s="108"/>
      <c r="AO365" s="108"/>
      <c r="AP365" s="108"/>
      <c r="AQ365" s="108"/>
      <c r="AR365" s="108"/>
      <c r="AS365" s="108"/>
      <c r="AT365" s="108"/>
      <c r="AU365" s="108"/>
      <c r="AV365" s="108"/>
      <c r="AW365" s="108"/>
      <c r="AX365" s="108"/>
      <c r="AY365" s="108"/>
      <c r="AZ365" s="108"/>
      <c r="BA365" s="108"/>
      <c r="BB365" s="108"/>
      <c r="BC365" s="108"/>
      <c r="BD365" s="108"/>
      <c r="BE365" s="108"/>
      <c r="BF365" s="108"/>
      <c r="BG365" s="108"/>
      <c r="BH365" s="108"/>
      <c r="BI365" s="108"/>
      <c r="BJ365" s="108"/>
      <c r="BK365" s="108"/>
      <c r="BL365" s="108"/>
      <c r="BM365" s="108"/>
      <c r="BN365" s="108"/>
      <c r="BO365" s="108"/>
      <c r="BP365" s="108"/>
      <c r="BQ365" s="108"/>
      <c r="BR365" s="6" t="s">
        <v>663</v>
      </c>
      <c r="BS365" s="251" t="s">
        <v>664</v>
      </c>
    </row>
    <row r="366" spans="1:71" x14ac:dyDescent="0.2">
      <c r="A366" s="110" t="s">
        <v>677</v>
      </c>
      <c r="B366" s="110" t="s">
        <v>658</v>
      </c>
      <c r="C366" s="108"/>
      <c r="D366" s="108"/>
      <c r="E366" s="111" t="s">
        <v>756</v>
      </c>
      <c r="F366" s="245">
        <v>461</v>
      </c>
      <c r="G366" s="108"/>
      <c r="H366" s="108"/>
      <c r="I366" s="111" t="s">
        <v>17</v>
      </c>
      <c r="J366" s="108"/>
      <c r="K366" s="247">
        <f>_xlfn.XLOOKUP($F366,'Standard HT Database'!$B$5:$B$172,'Standard HT Database'!C$5:C$172)</f>
        <v>2</v>
      </c>
      <c r="L366" s="108"/>
      <c r="M366" s="108"/>
      <c r="N366" s="108"/>
      <c r="O366" s="247">
        <f>_xlfn.XLOOKUP($F366,'Standard HT Database'!$B$5:$B$172,'Standard HT Database'!D$5:D$172)</f>
        <v>4</v>
      </c>
      <c r="P366" s="247">
        <f>_xlfn.XLOOKUP($F366,'Standard HT Database'!$B$5:$B$172,'Standard HT Database'!E$5:E$172)</f>
        <v>6</v>
      </c>
      <c r="Q366" s="241">
        <f>_xlfn.XLOOKUP($F366,'Standard HT Database'!$B$5:$B$172,'Standard HT Database'!O$5:O$172)</f>
        <v>1297</v>
      </c>
      <c r="R366" s="178">
        <f>_xlfn.XLOOKUP($F366,'Standard HT Database'!$B$5:$B$172,'Standard HT Database'!N$5:N$172)</f>
        <v>120.46</v>
      </c>
      <c r="S366" s="243">
        <f>_xlfn.XLOOKUP($F366,'Standard HT Database'!$B$5:$B$172,'Standard HT Database'!M$5:M$172)</f>
        <v>1313.98</v>
      </c>
      <c r="T366" s="180">
        <f>_xlfn.XLOOKUP($F366,'Standard HT Database'!$B$5:$B$172,'Standard HT Database'!L$5:L$172)</f>
        <v>122.07</v>
      </c>
      <c r="U366" s="108"/>
      <c r="V366" s="108"/>
      <c r="W366" s="247">
        <v>1</v>
      </c>
      <c r="X366" s="247">
        <v>2</v>
      </c>
      <c r="Y366" s="108"/>
      <c r="Z366" s="108"/>
      <c r="AA366" s="108"/>
      <c r="AB366" s="108"/>
      <c r="AC366" s="108"/>
      <c r="AD366" s="108"/>
      <c r="AE366" s="108"/>
      <c r="AF366" s="108"/>
      <c r="AG366" s="108"/>
      <c r="AH366" s="108"/>
      <c r="AI366" s="108"/>
      <c r="AJ366" s="108"/>
      <c r="AK366" s="108"/>
      <c r="AL366" s="108"/>
      <c r="AM366" s="108"/>
      <c r="AN366" s="108"/>
      <c r="AO366" s="108"/>
      <c r="AP366" s="108"/>
      <c r="AQ366" s="108"/>
      <c r="AR366" s="108"/>
      <c r="AS366" s="108"/>
      <c r="AT366" s="108"/>
      <c r="AU366" s="108"/>
      <c r="AV366" s="108"/>
      <c r="AW366" s="108"/>
      <c r="AX366" s="108"/>
      <c r="AY366" s="108"/>
      <c r="AZ366" s="108"/>
      <c r="BA366" s="108"/>
      <c r="BB366" s="108"/>
      <c r="BC366" s="108"/>
      <c r="BD366" s="108"/>
      <c r="BE366" s="108"/>
      <c r="BF366" s="108"/>
      <c r="BG366" s="108"/>
      <c r="BH366" s="108"/>
      <c r="BI366" s="108"/>
      <c r="BJ366" s="108"/>
      <c r="BK366" s="108"/>
      <c r="BL366" s="108"/>
      <c r="BM366" s="108"/>
      <c r="BN366" s="108"/>
      <c r="BO366" s="108"/>
      <c r="BP366" s="108"/>
      <c r="BQ366" s="108"/>
      <c r="BR366" s="6" t="s">
        <v>663</v>
      </c>
      <c r="BS366" s="251" t="s">
        <v>664</v>
      </c>
    </row>
    <row r="367" spans="1:71" x14ac:dyDescent="0.2">
      <c r="A367" s="110" t="s">
        <v>678</v>
      </c>
      <c r="B367" s="110" t="s">
        <v>658</v>
      </c>
      <c r="C367" s="108"/>
      <c r="D367" s="108"/>
      <c r="E367" s="111" t="s">
        <v>20</v>
      </c>
      <c r="F367" s="245">
        <v>242</v>
      </c>
      <c r="G367" s="108"/>
      <c r="H367" s="108"/>
      <c r="I367" s="111" t="s">
        <v>757</v>
      </c>
      <c r="J367" s="108"/>
      <c r="K367" s="247">
        <f>_xlfn.XLOOKUP($F367,'Standard HT Database'!$B$5:$B$172,'Standard HT Database'!C$5:C$172)</f>
        <v>2</v>
      </c>
      <c r="L367" s="108"/>
      <c r="M367" s="108"/>
      <c r="N367" s="108"/>
      <c r="O367" s="247">
        <f>_xlfn.XLOOKUP($F367,'Standard HT Database'!$B$5:$B$172,'Standard HT Database'!D$5:D$172)</f>
        <v>2</v>
      </c>
      <c r="P367" s="247">
        <f>_xlfn.XLOOKUP($F367,'Standard HT Database'!$B$5:$B$172,'Standard HT Database'!E$5:E$172)</f>
        <v>4</v>
      </c>
      <c r="Q367" s="241">
        <f>_xlfn.XLOOKUP($F367,'Standard HT Database'!$B$5:$B$172,'Standard HT Database'!O$5:O$172)</f>
        <v>864</v>
      </c>
      <c r="R367" s="178">
        <f>_xlfn.XLOOKUP($F367,'Standard HT Database'!$B$5:$B$172,'Standard HT Database'!N$5:N$172)</f>
        <v>80.31</v>
      </c>
      <c r="S367" s="243">
        <f>_xlfn.XLOOKUP($F367,'Standard HT Database'!$B$5:$B$172,'Standard HT Database'!M$5:M$172)</f>
        <v>878.66</v>
      </c>
      <c r="T367" s="180">
        <f>_xlfn.XLOOKUP($F367,'Standard HT Database'!$B$5:$B$172,'Standard HT Database'!L$5:L$172)</f>
        <v>81.63</v>
      </c>
      <c r="U367" s="108"/>
      <c r="V367" s="108"/>
      <c r="W367" s="247">
        <v>0</v>
      </c>
      <c r="X367" s="247">
        <v>1</v>
      </c>
      <c r="Y367" s="108"/>
      <c r="Z367" s="108"/>
      <c r="AA367" s="108"/>
      <c r="AB367" s="108"/>
      <c r="AC367" s="108"/>
      <c r="AD367" s="108"/>
      <c r="AE367" s="108"/>
      <c r="AF367" s="108"/>
      <c r="AG367" s="108"/>
      <c r="AH367" s="108"/>
      <c r="AI367" s="108"/>
      <c r="AJ367" s="108"/>
      <c r="AK367" s="108"/>
      <c r="AL367" s="108"/>
      <c r="AM367" s="108"/>
      <c r="AN367" s="108"/>
      <c r="AO367" s="108"/>
      <c r="AP367" s="108"/>
      <c r="AQ367" s="108"/>
      <c r="AR367" s="108"/>
      <c r="AS367" s="108"/>
      <c r="AT367" s="108"/>
      <c r="AU367" s="108"/>
      <c r="AV367" s="108"/>
      <c r="AW367" s="108"/>
      <c r="AX367" s="108"/>
      <c r="AY367" s="108"/>
      <c r="AZ367" s="108"/>
      <c r="BA367" s="108"/>
      <c r="BB367" s="108"/>
      <c r="BC367" s="108"/>
      <c r="BD367" s="108"/>
      <c r="BE367" s="108"/>
      <c r="BF367" s="108"/>
      <c r="BG367" s="108"/>
      <c r="BH367" s="108"/>
      <c r="BI367" s="108"/>
      <c r="BJ367" s="108"/>
      <c r="BK367" s="108"/>
      <c r="BL367" s="108"/>
      <c r="BM367" s="108"/>
      <c r="BN367" s="108"/>
      <c r="BO367" s="108"/>
      <c r="BP367" s="108"/>
      <c r="BQ367" s="108"/>
      <c r="BR367" s="6" t="s">
        <v>663</v>
      </c>
      <c r="BS367" s="251" t="s">
        <v>664</v>
      </c>
    </row>
    <row r="368" spans="1:71" x14ac:dyDescent="0.2">
      <c r="A368" s="110" t="s">
        <v>679</v>
      </c>
      <c r="B368" s="110" t="s">
        <v>658</v>
      </c>
      <c r="C368" s="108"/>
      <c r="D368" s="108"/>
      <c r="E368" s="111" t="s">
        <v>20</v>
      </c>
      <c r="F368" s="245">
        <v>242</v>
      </c>
      <c r="G368" s="108"/>
      <c r="H368" s="108"/>
      <c r="I368" s="111" t="s">
        <v>758</v>
      </c>
      <c r="J368" s="108"/>
      <c r="K368" s="247">
        <f>_xlfn.XLOOKUP($F368,'Standard HT Database'!$B$5:$B$172,'Standard HT Database'!C$5:C$172)</f>
        <v>2</v>
      </c>
      <c r="L368" s="108"/>
      <c r="M368" s="108"/>
      <c r="N368" s="108"/>
      <c r="O368" s="247">
        <f>_xlfn.XLOOKUP($F368,'Standard HT Database'!$B$5:$B$172,'Standard HT Database'!D$5:D$172)</f>
        <v>2</v>
      </c>
      <c r="P368" s="247">
        <f>_xlfn.XLOOKUP($F368,'Standard HT Database'!$B$5:$B$172,'Standard HT Database'!E$5:E$172)</f>
        <v>4</v>
      </c>
      <c r="Q368" s="241">
        <f>_xlfn.XLOOKUP($F368,'Standard HT Database'!$B$5:$B$172,'Standard HT Database'!O$5:O$172)</f>
        <v>864</v>
      </c>
      <c r="R368" s="178">
        <f>_xlfn.XLOOKUP($F368,'Standard HT Database'!$B$5:$B$172,'Standard HT Database'!N$5:N$172)</f>
        <v>80.31</v>
      </c>
      <c r="S368" s="243">
        <f>_xlfn.XLOOKUP($F368,'Standard HT Database'!$B$5:$B$172,'Standard HT Database'!M$5:M$172)</f>
        <v>878.66</v>
      </c>
      <c r="T368" s="180">
        <f>_xlfn.XLOOKUP($F368,'Standard HT Database'!$B$5:$B$172,'Standard HT Database'!L$5:L$172)</f>
        <v>81.63</v>
      </c>
      <c r="U368" s="108"/>
      <c r="V368" s="108"/>
      <c r="W368" s="247">
        <v>0</v>
      </c>
      <c r="X368" s="247">
        <v>1</v>
      </c>
      <c r="Y368" s="108"/>
      <c r="Z368" s="108"/>
      <c r="AA368" s="108"/>
      <c r="AB368" s="108"/>
      <c r="AC368" s="108"/>
      <c r="AD368" s="108"/>
      <c r="AE368" s="108"/>
      <c r="AF368" s="108"/>
      <c r="AG368" s="108"/>
      <c r="AH368" s="108"/>
      <c r="AI368" s="108"/>
      <c r="AJ368" s="108"/>
      <c r="AK368" s="108"/>
      <c r="AL368" s="108"/>
      <c r="AM368" s="108"/>
      <c r="AN368" s="108"/>
      <c r="AO368" s="108"/>
      <c r="AP368" s="108"/>
      <c r="AQ368" s="108"/>
      <c r="AR368" s="108"/>
      <c r="AS368" s="108"/>
      <c r="AT368" s="108"/>
      <c r="AU368" s="108"/>
      <c r="AV368" s="108"/>
      <c r="AW368" s="108"/>
      <c r="AX368" s="108"/>
      <c r="AY368" s="108"/>
      <c r="AZ368" s="108"/>
      <c r="BA368" s="108"/>
      <c r="BB368" s="108"/>
      <c r="BC368" s="108"/>
      <c r="BD368" s="108"/>
      <c r="BE368" s="108"/>
      <c r="BF368" s="108"/>
      <c r="BG368" s="108"/>
      <c r="BH368" s="108"/>
      <c r="BI368" s="108"/>
      <c r="BJ368" s="108"/>
      <c r="BK368" s="108"/>
      <c r="BL368" s="108"/>
      <c r="BM368" s="108"/>
      <c r="BN368" s="108"/>
      <c r="BO368" s="108"/>
      <c r="BP368" s="108"/>
      <c r="BQ368" s="108"/>
      <c r="BR368" s="6" t="s">
        <v>663</v>
      </c>
      <c r="BS368" s="251" t="s">
        <v>664</v>
      </c>
    </row>
    <row r="369" spans="1:71" x14ac:dyDescent="0.2">
      <c r="A369" s="110" t="s">
        <v>680</v>
      </c>
      <c r="B369" s="110" t="s">
        <v>658</v>
      </c>
      <c r="C369" s="108"/>
      <c r="D369" s="108"/>
      <c r="E369" s="111" t="s">
        <v>20</v>
      </c>
      <c r="F369" s="245">
        <v>242</v>
      </c>
      <c r="G369" s="108"/>
      <c r="H369" s="108"/>
      <c r="I369" s="111" t="s">
        <v>758</v>
      </c>
      <c r="J369" s="108"/>
      <c r="K369" s="247">
        <f>_xlfn.XLOOKUP($F369,'Standard HT Database'!$B$5:$B$172,'Standard HT Database'!C$5:C$172)</f>
        <v>2</v>
      </c>
      <c r="L369" s="108"/>
      <c r="M369" s="108"/>
      <c r="N369" s="108"/>
      <c r="O369" s="247">
        <f>_xlfn.XLOOKUP($F369,'Standard HT Database'!$B$5:$B$172,'Standard HT Database'!D$5:D$172)</f>
        <v>2</v>
      </c>
      <c r="P369" s="247">
        <f>_xlfn.XLOOKUP($F369,'Standard HT Database'!$B$5:$B$172,'Standard HT Database'!E$5:E$172)</f>
        <v>4</v>
      </c>
      <c r="Q369" s="241">
        <f>_xlfn.XLOOKUP($F369,'Standard HT Database'!$B$5:$B$172,'Standard HT Database'!O$5:O$172)</f>
        <v>864</v>
      </c>
      <c r="R369" s="178">
        <f>_xlfn.XLOOKUP($F369,'Standard HT Database'!$B$5:$B$172,'Standard HT Database'!N$5:N$172)</f>
        <v>80.31</v>
      </c>
      <c r="S369" s="243">
        <f>_xlfn.XLOOKUP($F369,'Standard HT Database'!$B$5:$B$172,'Standard HT Database'!M$5:M$172)</f>
        <v>878.66</v>
      </c>
      <c r="T369" s="180">
        <f>_xlfn.XLOOKUP($F369,'Standard HT Database'!$B$5:$B$172,'Standard HT Database'!L$5:L$172)</f>
        <v>81.63</v>
      </c>
      <c r="U369" s="108"/>
      <c r="V369" s="108"/>
      <c r="W369" s="247">
        <v>0</v>
      </c>
      <c r="X369" s="247">
        <v>1</v>
      </c>
      <c r="Y369" s="108"/>
      <c r="Z369" s="108"/>
      <c r="AA369" s="108"/>
      <c r="AB369" s="108"/>
      <c r="AC369" s="108"/>
      <c r="AD369" s="108"/>
      <c r="AE369" s="108"/>
      <c r="AF369" s="108"/>
      <c r="AG369" s="108"/>
      <c r="AH369" s="108"/>
      <c r="AI369" s="108"/>
      <c r="AJ369" s="108"/>
      <c r="AK369" s="108"/>
      <c r="AL369" s="108"/>
      <c r="AM369" s="108"/>
      <c r="AN369" s="108"/>
      <c r="AO369" s="108"/>
      <c r="AP369" s="108"/>
      <c r="AQ369" s="108"/>
      <c r="AR369" s="108"/>
      <c r="AS369" s="108"/>
      <c r="AT369" s="108"/>
      <c r="AU369" s="108"/>
      <c r="AV369" s="108"/>
      <c r="AW369" s="108"/>
      <c r="AX369" s="108"/>
      <c r="AY369" s="108"/>
      <c r="AZ369" s="108"/>
      <c r="BA369" s="108"/>
      <c r="BB369" s="108"/>
      <c r="BC369" s="108"/>
      <c r="BD369" s="108"/>
      <c r="BE369" s="108"/>
      <c r="BF369" s="108"/>
      <c r="BG369" s="108"/>
      <c r="BH369" s="108"/>
      <c r="BI369" s="108"/>
      <c r="BJ369" s="108"/>
      <c r="BK369" s="108"/>
      <c r="BL369" s="108"/>
      <c r="BM369" s="108"/>
      <c r="BN369" s="108"/>
      <c r="BO369" s="108"/>
      <c r="BP369" s="108"/>
      <c r="BQ369" s="108"/>
      <c r="BR369" s="6" t="s">
        <v>663</v>
      </c>
      <c r="BS369" s="251" t="s">
        <v>664</v>
      </c>
    </row>
    <row r="370" spans="1:71" x14ac:dyDescent="0.2">
      <c r="A370" s="110" t="s">
        <v>681</v>
      </c>
      <c r="B370" s="110" t="s">
        <v>658</v>
      </c>
      <c r="C370" s="108"/>
      <c r="D370" s="108"/>
      <c r="E370" s="111" t="s">
        <v>20</v>
      </c>
      <c r="F370" s="245">
        <v>242</v>
      </c>
      <c r="G370" s="108"/>
      <c r="H370" s="108"/>
      <c r="I370" s="111" t="s">
        <v>757</v>
      </c>
      <c r="J370" s="108"/>
      <c r="K370" s="247">
        <f>_xlfn.XLOOKUP($F370,'Standard HT Database'!$B$5:$B$172,'Standard HT Database'!C$5:C$172)</f>
        <v>2</v>
      </c>
      <c r="L370" s="108"/>
      <c r="M370" s="108"/>
      <c r="N370" s="108"/>
      <c r="O370" s="247">
        <f>_xlfn.XLOOKUP($F370,'Standard HT Database'!$B$5:$B$172,'Standard HT Database'!D$5:D$172)</f>
        <v>2</v>
      </c>
      <c r="P370" s="247">
        <f>_xlfn.XLOOKUP($F370,'Standard HT Database'!$B$5:$B$172,'Standard HT Database'!E$5:E$172)</f>
        <v>4</v>
      </c>
      <c r="Q370" s="241">
        <f>_xlfn.XLOOKUP($F370,'Standard HT Database'!$B$5:$B$172,'Standard HT Database'!O$5:O$172)</f>
        <v>864</v>
      </c>
      <c r="R370" s="178">
        <f>_xlfn.XLOOKUP($F370,'Standard HT Database'!$B$5:$B$172,'Standard HT Database'!N$5:N$172)</f>
        <v>80.31</v>
      </c>
      <c r="S370" s="243">
        <f>_xlfn.XLOOKUP($F370,'Standard HT Database'!$B$5:$B$172,'Standard HT Database'!M$5:M$172)</f>
        <v>878.66</v>
      </c>
      <c r="T370" s="180">
        <f>_xlfn.XLOOKUP($F370,'Standard HT Database'!$B$5:$B$172,'Standard HT Database'!L$5:L$172)</f>
        <v>81.63</v>
      </c>
      <c r="U370" s="108"/>
      <c r="V370" s="108"/>
      <c r="W370" s="247">
        <v>0</v>
      </c>
      <c r="X370" s="247">
        <v>2</v>
      </c>
      <c r="Y370" s="108"/>
      <c r="Z370" s="108"/>
      <c r="AA370" s="108"/>
      <c r="AB370" s="108"/>
      <c r="AC370" s="108"/>
      <c r="AD370" s="108"/>
      <c r="AE370" s="108"/>
      <c r="AF370" s="108"/>
      <c r="AG370" s="108"/>
      <c r="AH370" s="108"/>
      <c r="AI370" s="108"/>
      <c r="AJ370" s="108"/>
      <c r="AK370" s="108"/>
      <c r="AL370" s="108"/>
      <c r="AM370" s="108"/>
      <c r="AN370" s="108"/>
      <c r="AO370" s="108"/>
      <c r="AP370" s="108"/>
      <c r="AQ370" s="108"/>
      <c r="AR370" s="108"/>
      <c r="AS370" s="108"/>
      <c r="AT370" s="108"/>
      <c r="AU370" s="108"/>
      <c r="AV370" s="108"/>
      <c r="AW370" s="108"/>
      <c r="AX370" s="108"/>
      <c r="AY370" s="108"/>
      <c r="AZ370" s="108"/>
      <c r="BA370" s="108"/>
      <c r="BB370" s="108"/>
      <c r="BC370" s="108"/>
      <c r="BD370" s="108"/>
      <c r="BE370" s="108"/>
      <c r="BF370" s="108"/>
      <c r="BG370" s="108"/>
      <c r="BH370" s="108"/>
      <c r="BI370" s="108"/>
      <c r="BJ370" s="108"/>
      <c r="BK370" s="108"/>
      <c r="BL370" s="108"/>
      <c r="BM370" s="108"/>
      <c r="BN370" s="108"/>
      <c r="BO370" s="108"/>
      <c r="BP370" s="108"/>
      <c r="BQ370" s="108"/>
      <c r="BR370" s="6" t="s">
        <v>663</v>
      </c>
      <c r="BS370" s="251" t="s">
        <v>664</v>
      </c>
    </row>
    <row r="371" spans="1:71" x14ac:dyDescent="0.2">
      <c r="A371" s="110" t="s">
        <v>682</v>
      </c>
      <c r="B371" s="110" t="s">
        <v>658</v>
      </c>
      <c r="C371" s="108"/>
      <c r="D371" s="108"/>
      <c r="E371" s="111" t="s">
        <v>756</v>
      </c>
      <c r="F371" s="245">
        <v>466</v>
      </c>
      <c r="G371" s="108"/>
      <c r="H371" s="108"/>
      <c r="I371" s="111" t="s">
        <v>17</v>
      </c>
      <c r="J371" s="108"/>
      <c r="K371" s="247">
        <f>_xlfn.XLOOKUP($F371,'Standard HT Database'!$B$5:$B$172,'Standard HT Database'!C$5:C$172)</f>
        <v>2</v>
      </c>
      <c r="L371" s="108"/>
      <c r="M371" s="108"/>
      <c r="N371" s="108"/>
      <c r="O371" s="247">
        <f>_xlfn.XLOOKUP($F371,'Standard HT Database'!$B$5:$B$172,'Standard HT Database'!D$5:D$172)</f>
        <v>4</v>
      </c>
      <c r="P371" s="247">
        <f>_xlfn.XLOOKUP($F371,'Standard HT Database'!$B$5:$B$172,'Standard HT Database'!E$5:E$172)</f>
        <v>6</v>
      </c>
      <c r="Q371" s="241">
        <f>_xlfn.XLOOKUP($F371,'Standard HT Database'!$B$5:$B$172,'Standard HT Database'!O$5:O$172)</f>
        <v>1397</v>
      </c>
      <c r="R371" s="178">
        <f>_xlfn.XLOOKUP($F371,'Standard HT Database'!$B$5:$B$172,'Standard HT Database'!N$5:N$172)</f>
        <v>129.81</v>
      </c>
      <c r="S371" s="243">
        <f>_xlfn.XLOOKUP($F371,'Standard HT Database'!$B$5:$B$172,'Standard HT Database'!M$5:M$172)</f>
        <v>1435.18</v>
      </c>
      <c r="T371" s="180">
        <f>_xlfn.XLOOKUP($F371,'Standard HT Database'!$B$5:$B$172,'Standard HT Database'!L$5:L$172)</f>
        <v>133.33000000000001</v>
      </c>
      <c r="U371" s="108"/>
      <c r="V371" s="108"/>
      <c r="W371" s="247">
        <v>1</v>
      </c>
      <c r="X371" s="247">
        <v>2</v>
      </c>
      <c r="Y371" s="108"/>
      <c r="Z371" s="108"/>
      <c r="AA371" s="108"/>
      <c r="AB371" s="108"/>
      <c r="AC371" s="108"/>
      <c r="AD371" s="108"/>
      <c r="AE371" s="108"/>
      <c r="AF371" s="108"/>
      <c r="AG371" s="108"/>
      <c r="AH371" s="108"/>
      <c r="AI371" s="108"/>
      <c r="AJ371" s="108"/>
      <c r="AK371" s="108"/>
      <c r="AL371" s="108"/>
      <c r="AM371" s="108"/>
      <c r="AN371" s="108"/>
      <c r="AO371" s="108"/>
      <c r="AP371" s="108"/>
      <c r="AQ371" s="108"/>
      <c r="AR371" s="108"/>
      <c r="AS371" s="108"/>
      <c r="AT371" s="108"/>
      <c r="AU371" s="108"/>
      <c r="AV371" s="108"/>
      <c r="AW371" s="108"/>
      <c r="AX371" s="108"/>
      <c r="AY371" s="108"/>
      <c r="AZ371" s="108"/>
      <c r="BA371" s="108"/>
      <c r="BB371" s="108"/>
      <c r="BC371" s="108"/>
      <c r="BD371" s="108"/>
      <c r="BE371" s="108"/>
      <c r="BF371" s="108"/>
      <c r="BG371" s="108"/>
      <c r="BH371" s="108"/>
      <c r="BI371" s="108"/>
      <c r="BJ371" s="108"/>
      <c r="BK371" s="108"/>
      <c r="BL371" s="108"/>
      <c r="BM371" s="108"/>
      <c r="BN371" s="108"/>
      <c r="BO371" s="108"/>
      <c r="BP371" s="108"/>
      <c r="BQ371" s="108"/>
      <c r="BR371" s="6" t="s">
        <v>663</v>
      </c>
      <c r="BS371" s="251" t="s">
        <v>664</v>
      </c>
    </row>
    <row r="372" spans="1:71" x14ac:dyDescent="0.2">
      <c r="A372" s="110" t="s">
        <v>683</v>
      </c>
      <c r="B372" s="110" t="s">
        <v>658</v>
      </c>
      <c r="C372" s="108"/>
      <c r="D372" s="108"/>
      <c r="E372" s="111" t="s">
        <v>756</v>
      </c>
      <c r="F372" s="245">
        <v>591</v>
      </c>
      <c r="G372" s="108"/>
      <c r="H372" s="108"/>
      <c r="I372" s="111" t="s">
        <v>17</v>
      </c>
      <c r="J372" s="108"/>
      <c r="K372" s="247">
        <f>_xlfn.XLOOKUP($F372,'Standard HT Database'!$B$5:$B$172,'Standard HT Database'!C$5:C$172)</f>
        <v>2.5</v>
      </c>
      <c r="L372" s="108"/>
      <c r="M372" s="108"/>
      <c r="N372" s="108"/>
      <c r="O372" s="247">
        <f>_xlfn.XLOOKUP($F372,'Standard HT Database'!$B$5:$B$172,'Standard HT Database'!D$5:D$172)</f>
        <v>5</v>
      </c>
      <c r="P372" s="247">
        <f>_xlfn.XLOOKUP($F372,'Standard HT Database'!$B$5:$B$172,'Standard HT Database'!E$5:E$172)</f>
        <v>9</v>
      </c>
      <c r="Q372" s="241">
        <f>_xlfn.XLOOKUP($F372,'Standard HT Database'!$B$5:$B$172,'Standard HT Database'!O$5:O$172)</f>
        <v>1928</v>
      </c>
      <c r="R372" s="178">
        <f>_xlfn.XLOOKUP($F372,'Standard HT Database'!$B$5:$B$172,'Standard HT Database'!N$5:N$172)</f>
        <v>179.15</v>
      </c>
      <c r="S372" s="243">
        <f>_xlfn.XLOOKUP($F372,'Standard HT Database'!$B$5:$B$172,'Standard HT Database'!M$5:M$172)</f>
        <v>2008.05</v>
      </c>
      <c r="T372" s="180">
        <f>_xlfn.XLOOKUP($F372,'Standard HT Database'!$B$5:$B$172,'Standard HT Database'!L$5:L$172)</f>
        <v>186.55</v>
      </c>
      <c r="U372" s="108"/>
      <c r="V372" s="108"/>
      <c r="W372" s="247">
        <v>1</v>
      </c>
      <c r="X372" s="247">
        <v>2</v>
      </c>
      <c r="Y372" s="108"/>
      <c r="Z372" s="108"/>
      <c r="AA372" s="108"/>
      <c r="AB372" s="108"/>
      <c r="AC372" s="108"/>
      <c r="AD372" s="108"/>
      <c r="AE372" s="108"/>
      <c r="AF372" s="108"/>
      <c r="AG372" s="108"/>
      <c r="AH372" s="108"/>
      <c r="AI372" s="108"/>
      <c r="AJ372" s="108"/>
      <c r="AK372" s="108"/>
      <c r="AL372" s="108"/>
      <c r="AM372" s="108"/>
      <c r="AN372" s="108"/>
      <c r="AO372" s="108"/>
      <c r="AP372" s="108"/>
      <c r="AQ372" s="108"/>
      <c r="AR372" s="108"/>
      <c r="AS372" s="108"/>
      <c r="AT372" s="108"/>
      <c r="AU372" s="108"/>
      <c r="AV372" s="108"/>
      <c r="AW372" s="108"/>
      <c r="AX372" s="108"/>
      <c r="AY372" s="108"/>
      <c r="AZ372" s="108"/>
      <c r="BA372" s="108"/>
      <c r="BB372" s="108"/>
      <c r="BC372" s="108"/>
      <c r="BD372" s="108"/>
      <c r="BE372" s="108"/>
      <c r="BF372" s="108"/>
      <c r="BG372" s="108"/>
      <c r="BH372" s="108"/>
      <c r="BI372" s="108"/>
      <c r="BJ372" s="108"/>
      <c r="BK372" s="108"/>
      <c r="BL372" s="108"/>
      <c r="BM372" s="108"/>
      <c r="BN372" s="108"/>
      <c r="BO372" s="108"/>
      <c r="BP372" s="108"/>
      <c r="BQ372" s="108"/>
      <c r="BR372" s="6" t="s">
        <v>663</v>
      </c>
      <c r="BS372" s="251" t="s">
        <v>664</v>
      </c>
    </row>
    <row r="373" spans="1:71" x14ac:dyDescent="0.2">
      <c r="A373" s="110" t="s">
        <v>684</v>
      </c>
      <c r="B373" s="110" t="s">
        <v>658</v>
      </c>
      <c r="C373" s="108"/>
      <c r="D373" s="108"/>
      <c r="E373" s="111" t="s">
        <v>756</v>
      </c>
      <c r="F373" s="245">
        <v>591</v>
      </c>
      <c r="G373" s="108"/>
      <c r="H373" s="108"/>
      <c r="I373" s="111" t="s">
        <v>17</v>
      </c>
      <c r="J373" s="108"/>
      <c r="K373" s="247">
        <f>_xlfn.XLOOKUP($F373,'Standard HT Database'!$B$5:$B$172,'Standard HT Database'!C$5:C$172)</f>
        <v>2.5</v>
      </c>
      <c r="L373" s="108"/>
      <c r="M373" s="108"/>
      <c r="N373" s="108"/>
      <c r="O373" s="247">
        <f>_xlfn.XLOOKUP($F373,'Standard HT Database'!$B$5:$B$172,'Standard HT Database'!D$5:D$172)</f>
        <v>5</v>
      </c>
      <c r="P373" s="247">
        <f>_xlfn.XLOOKUP($F373,'Standard HT Database'!$B$5:$B$172,'Standard HT Database'!E$5:E$172)</f>
        <v>9</v>
      </c>
      <c r="Q373" s="241">
        <f>_xlfn.XLOOKUP($F373,'Standard HT Database'!$B$5:$B$172,'Standard HT Database'!O$5:O$172)</f>
        <v>1928</v>
      </c>
      <c r="R373" s="178">
        <f>_xlfn.XLOOKUP($F373,'Standard HT Database'!$B$5:$B$172,'Standard HT Database'!N$5:N$172)</f>
        <v>179.15</v>
      </c>
      <c r="S373" s="243">
        <f>_xlfn.XLOOKUP($F373,'Standard HT Database'!$B$5:$B$172,'Standard HT Database'!M$5:M$172)</f>
        <v>2008.05</v>
      </c>
      <c r="T373" s="180">
        <f>_xlfn.XLOOKUP($F373,'Standard HT Database'!$B$5:$B$172,'Standard HT Database'!L$5:L$172)</f>
        <v>186.55</v>
      </c>
      <c r="U373" s="108"/>
      <c r="V373" s="108"/>
      <c r="W373" s="247">
        <v>1</v>
      </c>
      <c r="X373" s="247">
        <v>2</v>
      </c>
      <c r="Y373" s="108"/>
      <c r="Z373" s="108"/>
      <c r="AA373" s="108"/>
      <c r="AB373" s="108"/>
      <c r="AC373" s="108"/>
      <c r="AD373" s="108"/>
      <c r="AE373" s="108"/>
      <c r="AF373" s="108"/>
      <c r="AG373" s="108"/>
      <c r="AH373" s="108"/>
      <c r="AI373" s="108"/>
      <c r="AJ373" s="108"/>
      <c r="AK373" s="108"/>
      <c r="AL373" s="108"/>
      <c r="AM373" s="108"/>
      <c r="AN373" s="108"/>
      <c r="AO373" s="108"/>
      <c r="AP373" s="108"/>
      <c r="AQ373" s="108"/>
      <c r="AR373" s="108"/>
      <c r="AS373" s="108"/>
      <c r="AT373" s="108"/>
      <c r="AU373" s="108"/>
      <c r="AV373" s="108"/>
      <c r="AW373" s="108"/>
      <c r="AX373" s="108"/>
      <c r="AY373" s="108"/>
      <c r="AZ373" s="108"/>
      <c r="BA373" s="108"/>
      <c r="BB373" s="108"/>
      <c r="BC373" s="108"/>
      <c r="BD373" s="108"/>
      <c r="BE373" s="108"/>
      <c r="BF373" s="108"/>
      <c r="BG373" s="108"/>
      <c r="BH373" s="108"/>
      <c r="BI373" s="108"/>
      <c r="BJ373" s="108"/>
      <c r="BK373" s="108"/>
      <c r="BL373" s="108"/>
      <c r="BM373" s="108"/>
      <c r="BN373" s="108"/>
      <c r="BO373" s="108"/>
      <c r="BP373" s="108"/>
      <c r="BQ373" s="108"/>
      <c r="BR373" s="6" t="s">
        <v>663</v>
      </c>
      <c r="BS373" s="251" t="s">
        <v>664</v>
      </c>
    </row>
    <row r="374" spans="1:71" x14ac:dyDescent="0.2">
      <c r="A374" s="110" t="s">
        <v>685</v>
      </c>
      <c r="B374" s="110" t="s">
        <v>658</v>
      </c>
      <c r="C374" s="108"/>
      <c r="D374" s="108"/>
      <c r="E374" s="111" t="s">
        <v>756</v>
      </c>
      <c r="F374" s="245">
        <v>466</v>
      </c>
      <c r="G374" s="108"/>
      <c r="H374" s="108"/>
      <c r="I374" s="111" t="s">
        <v>17</v>
      </c>
      <c r="J374" s="108"/>
      <c r="K374" s="247">
        <f>_xlfn.XLOOKUP($F374,'Standard HT Database'!$B$5:$B$172,'Standard HT Database'!C$5:C$172)</f>
        <v>2</v>
      </c>
      <c r="L374" s="108"/>
      <c r="M374" s="108"/>
      <c r="N374" s="108"/>
      <c r="O374" s="247">
        <f>_xlfn.XLOOKUP($F374,'Standard HT Database'!$B$5:$B$172,'Standard HT Database'!D$5:D$172)</f>
        <v>4</v>
      </c>
      <c r="P374" s="247">
        <f>_xlfn.XLOOKUP($F374,'Standard HT Database'!$B$5:$B$172,'Standard HT Database'!E$5:E$172)</f>
        <v>6</v>
      </c>
      <c r="Q374" s="241">
        <f>_xlfn.XLOOKUP($F374,'Standard HT Database'!$B$5:$B$172,'Standard HT Database'!O$5:O$172)</f>
        <v>1397</v>
      </c>
      <c r="R374" s="178">
        <f>_xlfn.XLOOKUP($F374,'Standard HT Database'!$B$5:$B$172,'Standard HT Database'!N$5:N$172)</f>
        <v>129.81</v>
      </c>
      <c r="S374" s="243">
        <f>_xlfn.XLOOKUP($F374,'Standard HT Database'!$B$5:$B$172,'Standard HT Database'!M$5:M$172)</f>
        <v>1435.18</v>
      </c>
      <c r="T374" s="180">
        <f>_xlfn.XLOOKUP($F374,'Standard HT Database'!$B$5:$B$172,'Standard HT Database'!L$5:L$172)</f>
        <v>133.33000000000001</v>
      </c>
      <c r="U374" s="108"/>
      <c r="V374" s="108"/>
      <c r="W374" s="247">
        <v>1</v>
      </c>
      <c r="X374" s="247">
        <v>2</v>
      </c>
      <c r="Y374" s="108"/>
      <c r="Z374" s="108"/>
      <c r="AA374" s="108"/>
      <c r="AB374" s="108"/>
      <c r="AC374" s="108"/>
      <c r="AD374" s="108"/>
      <c r="AE374" s="108"/>
      <c r="AF374" s="108"/>
      <c r="AG374" s="108"/>
      <c r="AH374" s="108"/>
      <c r="AI374" s="108"/>
      <c r="AJ374" s="108"/>
      <c r="AK374" s="108"/>
      <c r="AL374" s="108"/>
      <c r="AM374" s="108"/>
      <c r="AN374" s="108"/>
      <c r="AO374" s="108"/>
      <c r="AP374" s="108"/>
      <c r="AQ374" s="108"/>
      <c r="AR374" s="108"/>
      <c r="AS374" s="108"/>
      <c r="AT374" s="108"/>
      <c r="AU374" s="108"/>
      <c r="AV374" s="108"/>
      <c r="AW374" s="108"/>
      <c r="AX374" s="108"/>
      <c r="AY374" s="108"/>
      <c r="AZ374" s="108"/>
      <c r="BA374" s="108"/>
      <c r="BB374" s="108"/>
      <c r="BC374" s="108"/>
      <c r="BD374" s="108"/>
      <c r="BE374" s="108"/>
      <c r="BF374" s="108"/>
      <c r="BG374" s="108"/>
      <c r="BH374" s="108"/>
      <c r="BI374" s="108"/>
      <c r="BJ374" s="108"/>
      <c r="BK374" s="108"/>
      <c r="BL374" s="108"/>
      <c r="BM374" s="108"/>
      <c r="BN374" s="108"/>
      <c r="BO374" s="108"/>
      <c r="BP374" s="108"/>
      <c r="BQ374" s="108"/>
      <c r="BR374" s="6" t="s">
        <v>663</v>
      </c>
      <c r="BS374" s="251" t="s">
        <v>664</v>
      </c>
    </row>
    <row r="375" spans="1:71" x14ac:dyDescent="0.2">
      <c r="A375" s="110" t="s">
        <v>686</v>
      </c>
      <c r="B375" s="110" t="s">
        <v>658</v>
      </c>
      <c r="C375" s="108"/>
      <c r="D375" s="108"/>
      <c r="E375" s="111" t="s">
        <v>756</v>
      </c>
      <c r="F375" s="245">
        <v>462</v>
      </c>
      <c r="G375" s="108"/>
      <c r="H375" s="108"/>
      <c r="I375" s="111" t="s">
        <v>17</v>
      </c>
      <c r="J375" s="108"/>
      <c r="K375" s="247">
        <f>_xlfn.XLOOKUP($F375,'Standard HT Database'!$B$5:$B$172,'Standard HT Database'!C$5:C$172)</f>
        <v>2</v>
      </c>
      <c r="L375" s="108"/>
      <c r="M375" s="108"/>
      <c r="N375" s="108"/>
      <c r="O375" s="247">
        <f>_xlfn.XLOOKUP($F375,'Standard HT Database'!$B$5:$B$172,'Standard HT Database'!D$5:D$172)</f>
        <v>4</v>
      </c>
      <c r="P375" s="247">
        <f>_xlfn.XLOOKUP($F375,'Standard HT Database'!$B$5:$B$172,'Standard HT Database'!E$5:E$172)</f>
        <v>6</v>
      </c>
      <c r="Q375" s="241">
        <f>_xlfn.XLOOKUP($F375,'Standard HT Database'!$B$5:$B$172,'Standard HT Database'!O$5:O$172)</f>
        <v>1404</v>
      </c>
      <c r="R375" s="178">
        <f>_xlfn.XLOOKUP($F375,'Standard HT Database'!$B$5:$B$172,'Standard HT Database'!N$5:N$172)</f>
        <v>130.46</v>
      </c>
      <c r="S375" s="243">
        <f>_xlfn.XLOOKUP($F375,'Standard HT Database'!$B$5:$B$172,'Standard HT Database'!M$5:M$172)</f>
        <v>1421.77</v>
      </c>
      <c r="T375" s="180">
        <f>_xlfn.XLOOKUP($F375,'Standard HT Database'!$B$5:$B$172,'Standard HT Database'!L$5:L$172)</f>
        <v>132.09</v>
      </c>
      <c r="U375" s="108"/>
      <c r="V375" s="108"/>
      <c r="W375" s="247">
        <v>1</v>
      </c>
      <c r="X375" s="247">
        <v>2</v>
      </c>
      <c r="Y375" s="108"/>
      <c r="Z375" s="108"/>
      <c r="AA375" s="108"/>
      <c r="AB375" s="108"/>
      <c r="AC375" s="108"/>
      <c r="AD375" s="108"/>
      <c r="AE375" s="108"/>
      <c r="AF375" s="108"/>
      <c r="AG375" s="108"/>
      <c r="AH375" s="108"/>
      <c r="AI375" s="108"/>
      <c r="AJ375" s="108"/>
      <c r="AK375" s="108"/>
      <c r="AL375" s="108"/>
      <c r="AM375" s="108"/>
      <c r="AN375" s="108"/>
      <c r="AO375" s="108"/>
      <c r="AP375" s="108"/>
      <c r="AQ375" s="108"/>
      <c r="AR375" s="108"/>
      <c r="AS375" s="108"/>
      <c r="AT375" s="108"/>
      <c r="AU375" s="108"/>
      <c r="AV375" s="108"/>
      <c r="AW375" s="108"/>
      <c r="AX375" s="108"/>
      <c r="AY375" s="108"/>
      <c r="AZ375" s="108"/>
      <c r="BA375" s="108"/>
      <c r="BB375" s="108"/>
      <c r="BC375" s="108"/>
      <c r="BD375" s="108"/>
      <c r="BE375" s="108"/>
      <c r="BF375" s="108"/>
      <c r="BG375" s="108"/>
      <c r="BH375" s="108"/>
      <c r="BI375" s="108"/>
      <c r="BJ375" s="108"/>
      <c r="BK375" s="108"/>
      <c r="BL375" s="108"/>
      <c r="BM375" s="108"/>
      <c r="BN375" s="108"/>
      <c r="BO375" s="108"/>
      <c r="BP375" s="108"/>
      <c r="BQ375" s="108"/>
      <c r="BR375" s="6" t="s">
        <v>663</v>
      </c>
      <c r="BS375" s="251" t="s">
        <v>664</v>
      </c>
    </row>
    <row r="376" spans="1:71" x14ac:dyDescent="0.2">
      <c r="A376" s="110" t="s">
        <v>687</v>
      </c>
      <c r="B376" s="110" t="s">
        <v>658</v>
      </c>
      <c r="C376" s="108"/>
      <c r="D376" s="108"/>
      <c r="E376" s="111" t="s">
        <v>756</v>
      </c>
      <c r="F376" s="245">
        <v>462</v>
      </c>
      <c r="G376" s="108"/>
      <c r="H376" s="108"/>
      <c r="I376" s="111" t="s">
        <v>17</v>
      </c>
      <c r="J376" s="108"/>
      <c r="K376" s="247">
        <f>_xlfn.XLOOKUP($F376,'Standard HT Database'!$B$5:$B$172,'Standard HT Database'!C$5:C$172)</f>
        <v>2</v>
      </c>
      <c r="L376" s="108"/>
      <c r="M376" s="108"/>
      <c r="N376" s="108"/>
      <c r="O376" s="247">
        <f>_xlfn.XLOOKUP($F376,'Standard HT Database'!$B$5:$B$172,'Standard HT Database'!D$5:D$172)</f>
        <v>4</v>
      </c>
      <c r="P376" s="247">
        <f>_xlfn.XLOOKUP($F376,'Standard HT Database'!$B$5:$B$172,'Standard HT Database'!E$5:E$172)</f>
        <v>6</v>
      </c>
      <c r="Q376" s="241">
        <f>_xlfn.XLOOKUP($F376,'Standard HT Database'!$B$5:$B$172,'Standard HT Database'!O$5:O$172)</f>
        <v>1404</v>
      </c>
      <c r="R376" s="178">
        <f>_xlfn.XLOOKUP($F376,'Standard HT Database'!$B$5:$B$172,'Standard HT Database'!N$5:N$172)</f>
        <v>130.46</v>
      </c>
      <c r="S376" s="243">
        <f>_xlfn.XLOOKUP($F376,'Standard HT Database'!$B$5:$B$172,'Standard HT Database'!M$5:M$172)</f>
        <v>1421.77</v>
      </c>
      <c r="T376" s="180">
        <f>_xlfn.XLOOKUP($F376,'Standard HT Database'!$B$5:$B$172,'Standard HT Database'!L$5:L$172)</f>
        <v>132.09</v>
      </c>
      <c r="U376" s="108"/>
      <c r="V376" s="108"/>
      <c r="W376" s="247">
        <v>1</v>
      </c>
      <c r="X376" s="247">
        <v>2</v>
      </c>
      <c r="Y376" s="108"/>
      <c r="Z376" s="108"/>
      <c r="AA376" s="108"/>
      <c r="AB376" s="108"/>
      <c r="AC376" s="108"/>
      <c r="AD376" s="108"/>
      <c r="AE376" s="108"/>
      <c r="AF376" s="108"/>
      <c r="AG376" s="108"/>
      <c r="AH376" s="108"/>
      <c r="AI376" s="108"/>
      <c r="AJ376" s="108"/>
      <c r="AK376" s="108"/>
      <c r="AL376" s="108"/>
      <c r="AM376" s="108"/>
      <c r="AN376" s="108"/>
      <c r="AO376" s="108"/>
      <c r="AP376" s="108"/>
      <c r="AQ376" s="108"/>
      <c r="AR376" s="108"/>
      <c r="AS376" s="108"/>
      <c r="AT376" s="108"/>
      <c r="AU376" s="108"/>
      <c r="AV376" s="108"/>
      <c r="AW376" s="108"/>
      <c r="AX376" s="108"/>
      <c r="AY376" s="108"/>
      <c r="AZ376" s="108"/>
      <c r="BA376" s="108"/>
      <c r="BB376" s="108"/>
      <c r="BC376" s="108"/>
      <c r="BD376" s="108"/>
      <c r="BE376" s="108"/>
      <c r="BF376" s="108"/>
      <c r="BG376" s="108"/>
      <c r="BH376" s="108"/>
      <c r="BI376" s="108"/>
      <c r="BJ376" s="108"/>
      <c r="BK376" s="108"/>
      <c r="BL376" s="108"/>
      <c r="BM376" s="108"/>
      <c r="BN376" s="108"/>
      <c r="BO376" s="108"/>
      <c r="BP376" s="108"/>
      <c r="BQ376" s="108"/>
      <c r="BR376" s="6" t="s">
        <v>663</v>
      </c>
      <c r="BS376" s="251" t="s">
        <v>664</v>
      </c>
    </row>
    <row r="377" spans="1:71" x14ac:dyDescent="0.2">
      <c r="A377" s="110" t="s">
        <v>688</v>
      </c>
      <c r="B377" s="110" t="s">
        <v>658</v>
      </c>
      <c r="C377" s="108"/>
      <c r="D377" s="108"/>
      <c r="E377" s="111" t="s">
        <v>756</v>
      </c>
      <c r="F377" s="245">
        <v>461</v>
      </c>
      <c r="G377" s="108"/>
      <c r="H377" s="108"/>
      <c r="I377" s="111" t="s">
        <v>17</v>
      </c>
      <c r="J377" s="108"/>
      <c r="K377" s="247">
        <f>_xlfn.XLOOKUP($F377,'Standard HT Database'!$B$5:$B$172,'Standard HT Database'!C$5:C$172)</f>
        <v>2</v>
      </c>
      <c r="L377" s="108"/>
      <c r="M377" s="108"/>
      <c r="N377" s="108"/>
      <c r="O377" s="247">
        <f>_xlfn.XLOOKUP($F377,'Standard HT Database'!$B$5:$B$172,'Standard HT Database'!D$5:D$172)</f>
        <v>4</v>
      </c>
      <c r="P377" s="247">
        <f>_xlfn.XLOOKUP($F377,'Standard HT Database'!$B$5:$B$172,'Standard HT Database'!E$5:E$172)</f>
        <v>6</v>
      </c>
      <c r="Q377" s="241">
        <f>_xlfn.XLOOKUP($F377,'Standard HT Database'!$B$5:$B$172,'Standard HT Database'!O$5:O$172)</f>
        <v>1297</v>
      </c>
      <c r="R377" s="178">
        <f>_xlfn.XLOOKUP($F377,'Standard HT Database'!$B$5:$B$172,'Standard HT Database'!N$5:N$172)</f>
        <v>120.46</v>
      </c>
      <c r="S377" s="243">
        <f>_xlfn.XLOOKUP($F377,'Standard HT Database'!$B$5:$B$172,'Standard HT Database'!M$5:M$172)</f>
        <v>1313.98</v>
      </c>
      <c r="T377" s="180">
        <f>_xlfn.XLOOKUP($F377,'Standard HT Database'!$B$5:$B$172,'Standard HT Database'!L$5:L$172)</f>
        <v>122.07</v>
      </c>
      <c r="U377" s="108"/>
      <c r="V377" s="108"/>
      <c r="W377" s="247">
        <v>1</v>
      </c>
      <c r="X377" s="247">
        <v>2</v>
      </c>
      <c r="Y377" s="108"/>
      <c r="Z377" s="108"/>
      <c r="AA377" s="108"/>
      <c r="AB377" s="108"/>
      <c r="AC377" s="108"/>
      <c r="AD377" s="108"/>
      <c r="AE377" s="108"/>
      <c r="AF377" s="108"/>
      <c r="AG377" s="108"/>
      <c r="AH377" s="108"/>
      <c r="AI377" s="108"/>
      <c r="AJ377" s="108"/>
      <c r="AK377" s="108"/>
      <c r="AL377" s="108"/>
      <c r="AM377" s="108"/>
      <c r="AN377" s="108"/>
      <c r="AO377" s="108"/>
      <c r="AP377" s="108"/>
      <c r="AQ377" s="108"/>
      <c r="AR377" s="108"/>
      <c r="AS377" s="108"/>
      <c r="AT377" s="108"/>
      <c r="AU377" s="108"/>
      <c r="AV377" s="108"/>
      <c r="AW377" s="108"/>
      <c r="AX377" s="108"/>
      <c r="AY377" s="108"/>
      <c r="AZ377" s="108"/>
      <c r="BA377" s="108"/>
      <c r="BB377" s="108"/>
      <c r="BC377" s="108"/>
      <c r="BD377" s="108"/>
      <c r="BE377" s="108"/>
      <c r="BF377" s="108"/>
      <c r="BG377" s="108"/>
      <c r="BH377" s="108"/>
      <c r="BI377" s="108"/>
      <c r="BJ377" s="108"/>
      <c r="BK377" s="108"/>
      <c r="BL377" s="108"/>
      <c r="BM377" s="108"/>
      <c r="BN377" s="108"/>
      <c r="BO377" s="108"/>
      <c r="BP377" s="108"/>
      <c r="BQ377" s="108"/>
      <c r="BR377" s="6" t="s">
        <v>663</v>
      </c>
      <c r="BS377" s="251" t="s">
        <v>664</v>
      </c>
    </row>
    <row r="378" spans="1:71" x14ac:dyDescent="0.2">
      <c r="A378" s="110" t="s">
        <v>689</v>
      </c>
      <c r="B378" s="110" t="s">
        <v>658</v>
      </c>
      <c r="C378" s="108"/>
      <c r="D378" s="108"/>
      <c r="E378" s="111" t="s">
        <v>756</v>
      </c>
      <c r="F378" s="245">
        <v>466</v>
      </c>
      <c r="G378" s="108"/>
      <c r="H378" s="108"/>
      <c r="I378" s="111" t="s">
        <v>17</v>
      </c>
      <c r="J378" s="108"/>
      <c r="K378" s="247">
        <f>_xlfn.XLOOKUP($F378,'Standard HT Database'!$B$5:$B$172,'Standard HT Database'!C$5:C$172)</f>
        <v>2</v>
      </c>
      <c r="L378" s="108"/>
      <c r="M378" s="108"/>
      <c r="N378" s="108"/>
      <c r="O378" s="247">
        <f>_xlfn.XLOOKUP($F378,'Standard HT Database'!$B$5:$B$172,'Standard HT Database'!D$5:D$172)</f>
        <v>4</v>
      </c>
      <c r="P378" s="247">
        <f>_xlfn.XLOOKUP($F378,'Standard HT Database'!$B$5:$B$172,'Standard HT Database'!E$5:E$172)</f>
        <v>6</v>
      </c>
      <c r="Q378" s="241">
        <f>_xlfn.XLOOKUP($F378,'Standard HT Database'!$B$5:$B$172,'Standard HT Database'!O$5:O$172)</f>
        <v>1397</v>
      </c>
      <c r="R378" s="178">
        <f>_xlfn.XLOOKUP($F378,'Standard HT Database'!$B$5:$B$172,'Standard HT Database'!N$5:N$172)</f>
        <v>129.81</v>
      </c>
      <c r="S378" s="243">
        <f>_xlfn.XLOOKUP($F378,'Standard HT Database'!$B$5:$B$172,'Standard HT Database'!M$5:M$172)</f>
        <v>1435.18</v>
      </c>
      <c r="T378" s="180">
        <f>_xlfn.XLOOKUP($F378,'Standard HT Database'!$B$5:$B$172,'Standard HT Database'!L$5:L$172)</f>
        <v>133.33000000000001</v>
      </c>
      <c r="U378" s="108"/>
      <c r="V378" s="108"/>
      <c r="W378" s="247">
        <v>1</v>
      </c>
      <c r="X378" s="247">
        <v>2</v>
      </c>
      <c r="Y378" s="108"/>
      <c r="Z378" s="108"/>
      <c r="AA378" s="108"/>
      <c r="AB378" s="108"/>
      <c r="AC378" s="108"/>
      <c r="AD378" s="108"/>
      <c r="AE378" s="108"/>
      <c r="AF378" s="108"/>
      <c r="AG378" s="108"/>
      <c r="AH378" s="108"/>
      <c r="AI378" s="108"/>
      <c r="AJ378" s="108"/>
      <c r="AK378" s="108"/>
      <c r="AL378" s="108"/>
      <c r="AM378" s="108"/>
      <c r="AN378" s="108"/>
      <c r="AO378" s="108"/>
      <c r="AP378" s="108"/>
      <c r="AQ378" s="108"/>
      <c r="AR378" s="108"/>
      <c r="AS378" s="108"/>
      <c r="AT378" s="108"/>
      <c r="AU378" s="108"/>
      <c r="AV378" s="108"/>
      <c r="AW378" s="108"/>
      <c r="AX378" s="108"/>
      <c r="AY378" s="108"/>
      <c r="AZ378" s="108"/>
      <c r="BA378" s="108"/>
      <c r="BB378" s="108"/>
      <c r="BC378" s="108"/>
      <c r="BD378" s="108"/>
      <c r="BE378" s="108"/>
      <c r="BF378" s="108"/>
      <c r="BG378" s="108"/>
      <c r="BH378" s="108"/>
      <c r="BI378" s="108"/>
      <c r="BJ378" s="108"/>
      <c r="BK378" s="108"/>
      <c r="BL378" s="108"/>
      <c r="BM378" s="108"/>
      <c r="BN378" s="108"/>
      <c r="BO378" s="108"/>
      <c r="BP378" s="108"/>
      <c r="BQ378" s="108"/>
      <c r="BR378" s="6" t="s">
        <v>663</v>
      </c>
      <c r="BS378" s="251" t="s">
        <v>664</v>
      </c>
    </row>
    <row r="379" spans="1:71" x14ac:dyDescent="0.2">
      <c r="A379" s="110" t="s">
        <v>690</v>
      </c>
      <c r="B379" s="110" t="s">
        <v>658</v>
      </c>
      <c r="C379" s="108"/>
      <c r="D379" s="108"/>
      <c r="E379" s="111" t="s">
        <v>756</v>
      </c>
      <c r="F379" s="245">
        <v>481</v>
      </c>
      <c r="G379" s="108"/>
      <c r="H379" s="108"/>
      <c r="I379" s="111" t="s">
        <v>17</v>
      </c>
      <c r="J379" s="108"/>
      <c r="K379" s="247">
        <f>_xlfn.XLOOKUP($F379,'Standard HT Database'!$B$5:$B$172,'Standard HT Database'!C$5:C$172)</f>
        <v>2</v>
      </c>
      <c r="L379" s="108"/>
      <c r="M379" s="108"/>
      <c r="N379" s="108"/>
      <c r="O379" s="247">
        <f>_xlfn.XLOOKUP($F379,'Standard HT Database'!$B$5:$B$172,'Standard HT Database'!D$5:D$172)</f>
        <v>4</v>
      </c>
      <c r="P379" s="247">
        <f>_xlfn.XLOOKUP($F379,'Standard HT Database'!$B$5:$B$172,'Standard HT Database'!E$5:E$172)</f>
        <v>8</v>
      </c>
      <c r="Q379" s="241">
        <f>_xlfn.XLOOKUP($F379,'Standard HT Database'!$B$5:$B$172,'Standard HT Database'!O$5:O$172)</f>
        <v>1681</v>
      </c>
      <c r="R379" s="178">
        <f>_xlfn.XLOOKUP($F379,'Standard HT Database'!$B$5:$B$172,'Standard HT Database'!N$5:N$172)</f>
        <v>156.19999999999999</v>
      </c>
      <c r="S379" s="243">
        <f>_xlfn.XLOOKUP($F379,'Standard HT Database'!$B$5:$B$172,'Standard HT Database'!M$5:M$172)</f>
        <v>1723.12</v>
      </c>
      <c r="T379" s="180">
        <f>_xlfn.XLOOKUP($F379,'Standard HT Database'!$B$5:$B$172,'Standard HT Database'!L$5:L$172)</f>
        <v>160.08000000000001</v>
      </c>
      <c r="U379" s="108"/>
      <c r="V379" s="108"/>
      <c r="W379" s="247">
        <v>1</v>
      </c>
      <c r="X379" s="247">
        <v>2</v>
      </c>
      <c r="Y379" s="108"/>
      <c r="Z379" s="108"/>
      <c r="AA379" s="108"/>
      <c r="AB379" s="108"/>
      <c r="AC379" s="108"/>
      <c r="AD379" s="108"/>
      <c r="AE379" s="108"/>
      <c r="AF379" s="108"/>
      <c r="AG379" s="108"/>
      <c r="AH379" s="108"/>
      <c r="AI379" s="108"/>
      <c r="AJ379" s="108"/>
      <c r="AK379" s="108"/>
      <c r="AL379" s="108"/>
      <c r="AM379" s="108"/>
      <c r="AN379" s="108"/>
      <c r="AO379" s="108"/>
      <c r="AP379" s="108"/>
      <c r="AQ379" s="108"/>
      <c r="AR379" s="108"/>
      <c r="AS379" s="108"/>
      <c r="AT379" s="108"/>
      <c r="AU379" s="108"/>
      <c r="AV379" s="108"/>
      <c r="AW379" s="108"/>
      <c r="AX379" s="108"/>
      <c r="AY379" s="108"/>
      <c r="AZ379" s="108"/>
      <c r="BA379" s="108"/>
      <c r="BB379" s="108"/>
      <c r="BC379" s="108"/>
      <c r="BD379" s="108"/>
      <c r="BE379" s="108"/>
      <c r="BF379" s="108"/>
      <c r="BG379" s="108"/>
      <c r="BH379" s="108"/>
      <c r="BI379" s="108"/>
      <c r="BJ379" s="108"/>
      <c r="BK379" s="108"/>
      <c r="BL379" s="108"/>
      <c r="BM379" s="108"/>
      <c r="BN379" s="108"/>
      <c r="BO379" s="108"/>
      <c r="BP379" s="108"/>
      <c r="BQ379" s="108"/>
      <c r="BR379" s="6" t="s">
        <v>663</v>
      </c>
      <c r="BS379" s="251" t="s">
        <v>664</v>
      </c>
    </row>
    <row r="380" spans="1:71" x14ac:dyDescent="0.2">
      <c r="A380" s="110" t="s">
        <v>691</v>
      </c>
      <c r="B380" s="110" t="s">
        <v>658</v>
      </c>
      <c r="C380" s="108"/>
      <c r="D380" s="108"/>
      <c r="E380" s="111" t="s">
        <v>756</v>
      </c>
      <c r="F380" s="245">
        <v>461</v>
      </c>
      <c r="G380" s="108"/>
      <c r="H380" s="108"/>
      <c r="I380" s="111" t="s">
        <v>17</v>
      </c>
      <c r="J380" s="108"/>
      <c r="K380" s="247">
        <f>_xlfn.XLOOKUP($F380,'Standard HT Database'!$B$5:$B$172,'Standard HT Database'!C$5:C$172)</f>
        <v>2</v>
      </c>
      <c r="L380" s="108"/>
      <c r="M380" s="108"/>
      <c r="N380" s="108"/>
      <c r="O380" s="247">
        <f>_xlfn.XLOOKUP($F380,'Standard HT Database'!$B$5:$B$172,'Standard HT Database'!D$5:D$172)</f>
        <v>4</v>
      </c>
      <c r="P380" s="247">
        <f>_xlfn.XLOOKUP($F380,'Standard HT Database'!$B$5:$B$172,'Standard HT Database'!E$5:E$172)</f>
        <v>6</v>
      </c>
      <c r="Q380" s="241">
        <f>_xlfn.XLOOKUP($F380,'Standard HT Database'!$B$5:$B$172,'Standard HT Database'!O$5:O$172)</f>
        <v>1297</v>
      </c>
      <c r="R380" s="178">
        <f>_xlfn.XLOOKUP($F380,'Standard HT Database'!$B$5:$B$172,'Standard HT Database'!N$5:N$172)</f>
        <v>120.46</v>
      </c>
      <c r="S380" s="243">
        <f>_xlfn.XLOOKUP($F380,'Standard HT Database'!$B$5:$B$172,'Standard HT Database'!M$5:M$172)</f>
        <v>1313.98</v>
      </c>
      <c r="T380" s="180">
        <f>_xlfn.XLOOKUP($F380,'Standard HT Database'!$B$5:$B$172,'Standard HT Database'!L$5:L$172)</f>
        <v>122.07</v>
      </c>
      <c r="U380" s="108"/>
      <c r="V380" s="108"/>
      <c r="W380" s="247">
        <v>1</v>
      </c>
      <c r="X380" s="247">
        <v>2</v>
      </c>
      <c r="Y380" s="108"/>
      <c r="Z380" s="108"/>
      <c r="AA380" s="108"/>
      <c r="AB380" s="108"/>
      <c r="AC380" s="108"/>
      <c r="AD380" s="108"/>
      <c r="AE380" s="108"/>
      <c r="AF380" s="108"/>
      <c r="AG380" s="108"/>
      <c r="AH380" s="108"/>
      <c r="AI380" s="108"/>
      <c r="AJ380" s="108"/>
      <c r="AK380" s="108"/>
      <c r="AL380" s="108"/>
      <c r="AM380" s="108"/>
      <c r="AN380" s="108"/>
      <c r="AO380" s="108"/>
      <c r="AP380" s="108"/>
      <c r="AQ380" s="108"/>
      <c r="AR380" s="108"/>
      <c r="AS380" s="108"/>
      <c r="AT380" s="108"/>
      <c r="AU380" s="108"/>
      <c r="AV380" s="108"/>
      <c r="AW380" s="108"/>
      <c r="AX380" s="108"/>
      <c r="AY380" s="108"/>
      <c r="AZ380" s="108"/>
      <c r="BA380" s="108"/>
      <c r="BB380" s="108"/>
      <c r="BC380" s="108"/>
      <c r="BD380" s="108"/>
      <c r="BE380" s="108"/>
      <c r="BF380" s="108"/>
      <c r="BG380" s="108"/>
      <c r="BH380" s="108"/>
      <c r="BI380" s="108"/>
      <c r="BJ380" s="108"/>
      <c r="BK380" s="108"/>
      <c r="BL380" s="108"/>
      <c r="BM380" s="108"/>
      <c r="BN380" s="108"/>
      <c r="BO380" s="108"/>
      <c r="BP380" s="108"/>
      <c r="BQ380" s="108"/>
      <c r="BR380" s="6" t="s">
        <v>663</v>
      </c>
      <c r="BS380" s="251" t="s">
        <v>664</v>
      </c>
    </row>
    <row r="381" spans="1:71" x14ac:dyDescent="0.2">
      <c r="A381" s="110" t="s">
        <v>692</v>
      </c>
      <c r="B381" s="110" t="s">
        <v>658</v>
      </c>
      <c r="E381" s="111" t="s">
        <v>756</v>
      </c>
      <c r="F381" s="245">
        <v>466</v>
      </c>
      <c r="I381" s="111" t="s">
        <v>17</v>
      </c>
      <c r="K381" s="247">
        <f>_xlfn.XLOOKUP($F381,'Standard HT Database'!$B$5:$B$172,'Standard HT Database'!C$5:C$172)</f>
        <v>2</v>
      </c>
      <c r="L381" s="108"/>
      <c r="M381" s="108"/>
      <c r="N381" s="108"/>
      <c r="O381" s="247">
        <f>_xlfn.XLOOKUP($F381,'Standard HT Database'!$B$5:$B$172,'Standard HT Database'!D$5:D$172)</f>
        <v>4</v>
      </c>
      <c r="P381" s="247">
        <f>_xlfn.XLOOKUP($F381,'Standard HT Database'!$B$5:$B$172,'Standard HT Database'!E$5:E$172)</f>
        <v>6</v>
      </c>
      <c r="Q381" s="241">
        <f>_xlfn.XLOOKUP($F381,'Standard HT Database'!$B$5:$B$172,'Standard HT Database'!O$5:O$172)</f>
        <v>1397</v>
      </c>
      <c r="R381" s="178">
        <f>_xlfn.XLOOKUP($F381,'Standard HT Database'!$B$5:$B$172,'Standard HT Database'!N$5:N$172)</f>
        <v>129.81</v>
      </c>
      <c r="S381" s="243">
        <f>_xlfn.XLOOKUP($F381,'Standard HT Database'!$B$5:$B$172,'Standard HT Database'!M$5:M$172)</f>
        <v>1435.18</v>
      </c>
      <c r="T381" s="180">
        <f>_xlfn.XLOOKUP($F381,'Standard HT Database'!$B$5:$B$172,'Standard HT Database'!L$5:L$172)</f>
        <v>133.33000000000001</v>
      </c>
      <c r="W381" s="247">
        <v>1</v>
      </c>
      <c r="X381" s="247">
        <v>2</v>
      </c>
      <c r="BR381" s="6" t="s">
        <v>663</v>
      </c>
      <c r="BS381" s="251" t="s">
        <v>664</v>
      </c>
    </row>
    <row r="382" spans="1:71" x14ac:dyDescent="0.2">
      <c r="A382" s="110" t="s">
        <v>693</v>
      </c>
      <c r="B382" s="110" t="s">
        <v>658</v>
      </c>
      <c r="E382" s="111" t="s">
        <v>756</v>
      </c>
      <c r="F382" s="245">
        <v>462</v>
      </c>
      <c r="I382" s="111" t="s">
        <v>17</v>
      </c>
      <c r="K382" s="247">
        <f>_xlfn.XLOOKUP($F382,'Standard HT Database'!$B$5:$B$172,'Standard HT Database'!C$5:C$172)</f>
        <v>2</v>
      </c>
      <c r="L382" s="108"/>
      <c r="M382" s="108"/>
      <c r="N382" s="108"/>
      <c r="O382" s="247">
        <f>_xlfn.XLOOKUP($F382,'Standard HT Database'!$B$5:$B$172,'Standard HT Database'!D$5:D$172)</f>
        <v>4</v>
      </c>
      <c r="P382" s="247">
        <f>_xlfn.XLOOKUP($F382,'Standard HT Database'!$B$5:$B$172,'Standard HT Database'!E$5:E$172)</f>
        <v>6</v>
      </c>
      <c r="Q382" s="241">
        <f>_xlfn.XLOOKUP($F382,'Standard HT Database'!$B$5:$B$172,'Standard HT Database'!O$5:O$172)</f>
        <v>1404</v>
      </c>
      <c r="R382" s="178">
        <f>_xlfn.XLOOKUP($F382,'Standard HT Database'!$B$5:$B$172,'Standard HT Database'!N$5:N$172)</f>
        <v>130.46</v>
      </c>
      <c r="S382" s="243">
        <f>_xlfn.XLOOKUP($F382,'Standard HT Database'!$B$5:$B$172,'Standard HT Database'!M$5:M$172)</f>
        <v>1421.77</v>
      </c>
      <c r="T382" s="180">
        <f>_xlfn.XLOOKUP($F382,'Standard HT Database'!$B$5:$B$172,'Standard HT Database'!L$5:L$172)</f>
        <v>132.09</v>
      </c>
      <c r="W382" s="247">
        <v>1</v>
      </c>
      <c r="X382" s="247">
        <v>2</v>
      </c>
      <c r="BR382" s="6" t="s">
        <v>663</v>
      </c>
      <c r="BS382" s="251" t="s">
        <v>664</v>
      </c>
    </row>
    <row r="383" spans="1:71" x14ac:dyDescent="0.2">
      <c r="A383" s="110" t="s">
        <v>694</v>
      </c>
      <c r="B383" s="110" t="s">
        <v>658</v>
      </c>
      <c r="E383" s="111" t="s">
        <v>756</v>
      </c>
      <c r="F383" s="245">
        <v>461</v>
      </c>
      <c r="I383" s="111" t="s">
        <v>17</v>
      </c>
      <c r="K383" s="247">
        <f>_xlfn.XLOOKUP($F383,'Standard HT Database'!$B$5:$B$172,'Standard HT Database'!C$5:C$172)</f>
        <v>2</v>
      </c>
      <c r="L383" s="108"/>
      <c r="M383" s="108"/>
      <c r="N383" s="108"/>
      <c r="O383" s="247">
        <f>_xlfn.XLOOKUP($F383,'Standard HT Database'!$B$5:$B$172,'Standard HT Database'!D$5:D$172)</f>
        <v>4</v>
      </c>
      <c r="P383" s="247">
        <f>_xlfn.XLOOKUP($F383,'Standard HT Database'!$B$5:$B$172,'Standard HT Database'!E$5:E$172)</f>
        <v>6</v>
      </c>
      <c r="Q383" s="241">
        <f>_xlfn.XLOOKUP($F383,'Standard HT Database'!$B$5:$B$172,'Standard HT Database'!O$5:O$172)</f>
        <v>1297</v>
      </c>
      <c r="R383" s="178">
        <f>_xlfn.XLOOKUP($F383,'Standard HT Database'!$B$5:$B$172,'Standard HT Database'!N$5:N$172)</f>
        <v>120.46</v>
      </c>
      <c r="S383" s="243">
        <f>_xlfn.XLOOKUP($F383,'Standard HT Database'!$B$5:$B$172,'Standard HT Database'!M$5:M$172)</f>
        <v>1313.98</v>
      </c>
      <c r="T383" s="180">
        <f>_xlfn.XLOOKUP($F383,'Standard HT Database'!$B$5:$B$172,'Standard HT Database'!L$5:L$172)</f>
        <v>122.07</v>
      </c>
      <c r="W383" s="247">
        <v>1</v>
      </c>
      <c r="X383" s="247">
        <v>2</v>
      </c>
      <c r="BR383" s="6" t="s">
        <v>663</v>
      </c>
      <c r="BS383" s="251" t="s">
        <v>664</v>
      </c>
    </row>
    <row r="384" spans="1:71" x14ac:dyDescent="0.2">
      <c r="A384" s="110" t="s">
        <v>695</v>
      </c>
      <c r="B384" s="110" t="s">
        <v>658</v>
      </c>
      <c r="E384" s="111" t="s">
        <v>756</v>
      </c>
      <c r="F384" s="245">
        <v>462</v>
      </c>
      <c r="I384" s="111" t="s">
        <v>17</v>
      </c>
      <c r="K384" s="247">
        <f>_xlfn.XLOOKUP($F384,'Standard HT Database'!$B$5:$B$172,'Standard HT Database'!C$5:C$172)</f>
        <v>2</v>
      </c>
      <c r="L384" s="108"/>
      <c r="M384" s="108"/>
      <c r="N384" s="108"/>
      <c r="O384" s="247">
        <f>_xlfn.XLOOKUP($F384,'Standard HT Database'!$B$5:$B$172,'Standard HT Database'!D$5:D$172)</f>
        <v>4</v>
      </c>
      <c r="P384" s="247">
        <f>_xlfn.XLOOKUP($F384,'Standard HT Database'!$B$5:$B$172,'Standard HT Database'!E$5:E$172)</f>
        <v>6</v>
      </c>
      <c r="Q384" s="241">
        <f>_xlfn.XLOOKUP($F384,'Standard HT Database'!$B$5:$B$172,'Standard HT Database'!O$5:O$172)</f>
        <v>1404</v>
      </c>
      <c r="R384" s="178">
        <f>_xlfn.XLOOKUP($F384,'Standard HT Database'!$B$5:$B$172,'Standard HT Database'!N$5:N$172)</f>
        <v>130.46</v>
      </c>
      <c r="S384" s="243">
        <f>_xlfn.XLOOKUP($F384,'Standard HT Database'!$B$5:$B$172,'Standard HT Database'!M$5:M$172)</f>
        <v>1421.77</v>
      </c>
      <c r="T384" s="180">
        <f>_xlfn.XLOOKUP($F384,'Standard HT Database'!$B$5:$B$172,'Standard HT Database'!L$5:L$172)</f>
        <v>132.09</v>
      </c>
      <c r="W384" s="247">
        <v>1</v>
      </c>
      <c r="X384" s="247">
        <v>2</v>
      </c>
      <c r="BR384" s="6" t="s">
        <v>663</v>
      </c>
      <c r="BS384" s="251" t="s">
        <v>664</v>
      </c>
    </row>
    <row r="385" spans="1:71" x14ac:dyDescent="0.2">
      <c r="A385" s="110" t="s">
        <v>696</v>
      </c>
      <c r="B385" s="110" t="s">
        <v>658</v>
      </c>
      <c r="E385" s="111" t="s">
        <v>756</v>
      </c>
      <c r="F385" s="245">
        <v>461</v>
      </c>
      <c r="I385" s="111" t="s">
        <v>17</v>
      </c>
      <c r="K385" s="247">
        <f>_xlfn.XLOOKUP($F385,'Standard HT Database'!$B$5:$B$172,'Standard HT Database'!C$5:C$172)</f>
        <v>2</v>
      </c>
      <c r="L385" s="108"/>
      <c r="M385" s="108"/>
      <c r="N385" s="108"/>
      <c r="O385" s="247">
        <f>_xlfn.XLOOKUP($F385,'Standard HT Database'!$B$5:$B$172,'Standard HT Database'!D$5:D$172)</f>
        <v>4</v>
      </c>
      <c r="P385" s="247">
        <f>_xlfn.XLOOKUP($F385,'Standard HT Database'!$B$5:$B$172,'Standard HT Database'!E$5:E$172)</f>
        <v>6</v>
      </c>
      <c r="Q385" s="241">
        <f>_xlfn.XLOOKUP($F385,'Standard HT Database'!$B$5:$B$172,'Standard HT Database'!O$5:O$172)</f>
        <v>1297</v>
      </c>
      <c r="R385" s="178">
        <f>_xlfn.XLOOKUP($F385,'Standard HT Database'!$B$5:$B$172,'Standard HT Database'!N$5:N$172)</f>
        <v>120.46</v>
      </c>
      <c r="S385" s="243">
        <f>_xlfn.XLOOKUP($F385,'Standard HT Database'!$B$5:$B$172,'Standard HT Database'!M$5:M$172)</f>
        <v>1313.98</v>
      </c>
      <c r="T385" s="180">
        <f>_xlfn.XLOOKUP($F385,'Standard HT Database'!$B$5:$B$172,'Standard HT Database'!L$5:L$172)</f>
        <v>122.07</v>
      </c>
      <c r="W385" s="247">
        <v>1</v>
      </c>
      <c r="X385" s="247">
        <v>2</v>
      </c>
      <c r="BR385" s="6" t="s">
        <v>663</v>
      </c>
      <c r="BS385" s="251" t="s">
        <v>664</v>
      </c>
    </row>
    <row r="386" spans="1:71" x14ac:dyDescent="0.2">
      <c r="A386" s="110" t="s">
        <v>697</v>
      </c>
      <c r="B386" s="110" t="s">
        <v>658</v>
      </c>
      <c r="E386" s="111" t="s">
        <v>756</v>
      </c>
      <c r="F386" s="245">
        <v>461</v>
      </c>
      <c r="I386" s="111" t="s">
        <v>17</v>
      </c>
      <c r="K386" s="247">
        <f>_xlfn.XLOOKUP($F386,'Standard HT Database'!$B$5:$B$172,'Standard HT Database'!C$5:C$172)</f>
        <v>2</v>
      </c>
      <c r="L386" s="108"/>
      <c r="M386" s="108"/>
      <c r="N386" s="108"/>
      <c r="O386" s="247">
        <f>_xlfn.XLOOKUP($F386,'Standard HT Database'!$B$5:$B$172,'Standard HT Database'!D$5:D$172)</f>
        <v>4</v>
      </c>
      <c r="P386" s="247">
        <f>_xlfn.XLOOKUP($F386,'Standard HT Database'!$B$5:$B$172,'Standard HT Database'!E$5:E$172)</f>
        <v>6</v>
      </c>
      <c r="Q386" s="241">
        <f>_xlfn.XLOOKUP($F386,'Standard HT Database'!$B$5:$B$172,'Standard HT Database'!O$5:O$172)</f>
        <v>1297</v>
      </c>
      <c r="R386" s="178">
        <f>_xlfn.XLOOKUP($F386,'Standard HT Database'!$B$5:$B$172,'Standard HT Database'!N$5:N$172)</f>
        <v>120.46</v>
      </c>
      <c r="S386" s="243">
        <f>_xlfn.XLOOKUP($F386,'Standard HT Database'!$B$5:$B$172,'Standard HT Database'!M$5:M$172)</f>
        <v>1313.98</v>
      </c>
      <c r="T386" s="180">
        <f>_xlfn.XLOOKUP($F386,'Standard HT Database'!$B$5:$B$172,'Standard HT Database'!L$5:L$172)</f>
        <v>122.07</v>
      </c>
      <c r="W386" s="247">
        <v>1</v>
      </c>
      <c r="X386" s="247">
        <v>2</v>
      </c>
      <c r="BR386" s="6" t="s">
        <v>663</v>
      </c>
      <c r="BS386" s="251" t="s">
        <v>664</v>
      </c>
    </row>
    <row r="387" spans="1:71" x14ac:dyDescent="0.2">
      <c r="A387" s="110" t="s">
        <v>698</v>
      </c>
      <c r="B387" s="110" t="s">
        <v>658</v>
      </c>
      <c r="E387" s="111" t="s">
        <v>756</v>
      </c>
      <c r="F387" s="245">
        <v>466</v>
      </c>
      <c r="I387" s="111" t="s">
        <v>17</v>
      </c>
      <c r="K387" s="247">
        <f>_xlfn.XLOOKUP($F387,'Standard HT Database'!$B$5:$B$172,'Standard HT Database'!C$5:C$172)</f>
        <v>2</v>
      </c>
      <c r="L387" s="108"/>
      <c r="M387" s="108"/>
      <c r="N387" s="108"/>
      <c r="O387" s="247">
        <f>_xlfn.XLOOKUP($F387,'Standard HT Database'!$B$5:$B$172,'Standard HT Database'!D$5:D$172)</f>
        <v>4</v>
      </c>
      <c r="P387" s="247">
        <f>_xlfn.XLOOKUP($F387,'Standard HT Database'!$B$5:$B$172,'Standard HT Database'!E$5:E$172)</f>
        <v>6</v>
      </c>
      <c r="Q387" s="241">
        <f>_xlfn.XLOOKUP($F387,'Standard HT Database'!$B$5:$B$172,'Standard HT Database'!O$5:O$172)</f>
        <v>1397</v>
      </c>
      <c r="R387" s="178">
        <f>_xlfn.XLOOKUP($F387,'Standard HT Database'!$B$5:$B$172,'Standard HT Database'!N$5:N$172)</f>
        <v>129.81</v>
      </c>
      <c r="S387" s="243">
        <f>_xlfn.XLOOKUP($F387,'Standard HT Database'!$B$5:$B$172,'Standard HT Database'!M$5:M$172)</f>
        <v>1435.18</v>
      </c>
      <c r="T387" s="180">
        <f>_xlfn.XLOOKUP($F387,'Standard HT Database'!$B$5:$B$172,'Standard HT Database'!L$5:L$172)</f>
        <v>133.33000000000001</v>
      </c>
      <c r="W387" s="247">
        <v>1</v>
      </c>
      <c r="X387" s="247">
        <v>2</v>
      </c>
      <c r="BR387" s="6" t="s">
        <v>663</v>
      </c>
      <c r="BS387" s="251" t="s">
        <v>664</v>
      </c>
    </row>
    <row r="388" spans="1:71" x14ac:dyDescent="0.2">
      <c r="A388" s="110" t="s">
        <v>699</v>
      </c>
      <c r="B388" s="110" t="s">
        <v>658</v>
      </c>
      <c r="E388" s="111" t="s">
        <v>756</v>
      </c>
      <c r="F388" s="245">
        <v>461</v>
      </c>
      <c r="I388" s="111" t="s">
        <v>17</v>
      </c>
      <c r="K388" s="247">
        <f>_xlfn.XLOOKUP($F388,'Standard HT Database'!$B$5:$B$172,'Standard HT Database'!C$5:C$172)</f>
        <v>2</v>
      </c>
      <c r="L388" s="108"/>
      <c r="M388" s="108"/>
      <c r="N388" s="108"/>
      <c r="O388" s="247">
        <f>_xlfn.XLOOKUP($F388,'Standard HT Database'!$B$5:$B$172,'Standard HT Database'!D$5:D$172)</f>
        <v>4</v>
      </c>
      <c r="P388" s="247">
        <f>_xlfn.XLOOKUP($F388,'Standard HT Database'!$B$5:$B$172,'Standard HT Database'!E$5:E$172)</f>
        <v>6</v>
      </c>
      <c r="Q388" s="241">
        <f>_xlfn.XLOOKUP($F388,'Standard HT Database'!$B$5:$B$172,'Standard HT Database'!O$5:O$172)</f>
        <v>1297</v>
      </c>
      <c r="R388" s="178">
        <f>_xlfn.XLOOKUP($F388,'Standard HT Database'!$B$5:$B$172,'Standard HT Database'!N$5:N$172)</f>
        <v>120.46</v>
      </c>
      <c r="S388" s="243">
        <f>_xlfn.XLOOKUP($F388,'Standard HT Database'!$B$5:$B$172,'Standard HT Database'!M$5:M$172)</f>
        <v>1313.98</v>
      </c>
      <c r="T388" s="180">
        <f>_xlfn.XLOOKUP($F388,'Standard HT Database'!$B$5:$B$172,'Standard HT Database'!L$5:L$172)</f>
        <v>122.07</v>
      </c>
      <c r="W388" s="247">
        <v>1</v>
      </c>
      <c r="X388" s="247">
        <v>2</v>
      </c>
      <c r="BR388" s="6" t="s">
        <v>663</v>
      </c>
      <c r="BS388" s="251" t="s">
        <v>664</v>
      </c>
    </row>
    <row r="389" spans="1:71" x14ac:dyDescent="0.2">
      <c r="A389" s="110" t="s">
        <v>700</v>
      </c>
      <c r="B389" s="110" t="s">
        <v>658</v>
      </c>
      <c r="E389" s="111" t="s">
        <v>756</v>
      </c>
      <c r="F389" s="245">
        <v>591</v>
      </c>
      <c r="I389" s="111" t="s">
        <v>17</v>
      </c>
      <c r="K389" s="247">
        <f>_xlfn.XLOOKUP($F389,'Standard HT Database'!$B$5:$B$172,'Standard HT Database'!C$5:C$172)</f>
        <v>2.5</v>
      </c>
      <c r="L389" s="108"/>
      <c r="M389" s="108"/>
      <c r="N389" s="108"/>
      <c r="O389" s="247">
        <f>_xlfn.XLOOKUP($F389,'Standard HT Database'!$B$5:$B$172,'Standard HT Database'!D$5:D$172)</f>
        <v>5</v>
      </c>
      <c r="P389" s="247">
        <f>_xlfn.XLOOKUP($F389,'Standard HT Database'!$B$5:$B$172,'Standard HT Database'!E$5:E$172)</f>
        <v>9</v>
      </c>
      <c r="Q389" s="241">
        <f>_xlfn.XLOOKUP($F389,'Standard HT Database'!$B$5:$B$172,'Standard HT Database'!O$5:O$172)</f>
        <v>1928</v>
      </c>
      <c r="R389" s="178">
        <f>_xlfn.XLOOKUP($F389,'Standard HT Database'!$B$5:$B$172,'Standard HT Database'!N$5:N$172)</f>
        <v>179.15</v>
      </c>
      <c r="S389" s="243">
        <f>_xlfn.XLOOKUP($F389,'Standard HT Database'!$B$5:$B$172,'Standard HT Database'!M$5:M$172)</f>
        <v>2008.05</v>
      </c>
      <c r="T389" s="180">
        <f>_xlfn.XLOOKUP($F389,'Standard HT Database'!$B$5:$B$172,'Standard HT Database'!L$5:L$172)</f>
        <v>186.55</v>
      </c>
      <c r="W389" s="247">
        <v>1</v>
      </c>
      <c r="X389" s="247">
        <v>2</v>
      </c>
      <c r="BR389" s="6" t="s">
        <v>663</v>
      </c>
      <c r="BS389" s="251" t="s">
        <v>664</v>
      </c>
    </row>
    <row r="390" spans="1:71" x14ac:dyDescent="0.2">
      <c r="A390" s="110" t="s">
        <v>701</v>
      </c>
      <c r="B390" s="110" t="s">
        <v>658</v>
      </c>
      <c r="E390" s="111" t="s">
        <v>756</v>
      </c>
      <c r="F390" s="245">
        <v>461</v>
      </c>
      <c r="I390" s="111" t="s">
        <v>17</v>
      </c>
      <c r="K390" s="247">
        <f>_xlfn.XLOOKUP($F390,'Standard HT Database'!$B$5:$B$172,'Standard HT Database'!C$5:C$172)</f>
        <v>2</v>
      </c>
      <c r="L390" s="108"/>
      <c r="M390" s="108"/>
      <c r="N390" s="108"/>
      <c r="O390" s="247">
        <f>_xlfn.XLOOKUP($F390,'Standard HT Database'!$B$5:$B$172,'Standard HT Database'!D$5:D$172)</f>
        <v>4</v>
      </c>
      <c r="P390" s="247">
        <f>_xlfn.XLOOKUP($F390,'Standard HT Database'!$B$5:$B$172,'Standard HT Database'!E$5:E$172)</f>
        <v>6</v>
      </c>
      <c r="Q390" s="241">
        <f>_xlfn.XLOOKUP($F390,'Standard HT Database'!$B$5:$B$172,'Standard HT Database'!O$5:O$172)</f>
        <v>1297</v>
      </c>
      <c r="R390" s="178">
        <f>_xlfn.XLOOKUP($F390,'Standard HT Database'!$B$5:$B$172,'Standard HT Database'!N$5:N$172)</f>
        <v>120.46</v>
      </c>
      <c r="S390" s="243">
        <f>_xlfn.XLOOKUP($F390,'Standard HT Database'!$B$5:$B$172,'Standard HT Database'!M$5:M$172)</f>
        <v>1313.98</v>
      </c>
      <c r="T390" s="180">
        <f>_xlfn.XLOOKUP($F390,'Standard HT Database'!$B$5:$B$172,'Standard HT Database'!L$5:L$172)</f>
        <v>122.07</v>
      </c>
      <c r="W390" s="247">
        <v>1</v>
      </c>
      <c r="X390" s="247">
        <v>2</v>
      </c>
      <c r="BR390" s="6" t="s">
        <v>663</v>
      </c>
      <c r="BS390" s="251" t="s">
        <v>664</v>
      </c>
    </row>
    <row r="391" spans="1:71" x14ac:dyDescent="0.2">
      <c r="A391" s="110" t="s">
        <v>702</v>
      </c>
      <c r="B391" s="110" t="s">
        <v>658</v>
      </c>
      <c r="E391" s="111" t="s">
        <v>756</v>
      </c>
      <c r="F391" s="245">
        <v>466</v>
      </c>
      <c r="I391" s="111" t="s">
        <v>17</v>
      </c>
      <c r="K391" s="247">
        <f>_xlfn.XLOOKUP($F391,'Standard HT Database'!$B$5:$B$172,'Standard HT Database'!C$5:C$172)</f>
        <v>2</v>
      </c>
      <c r="L391" s="108"/>
      <c r="M391" s="108"/>
      <c r="N391" s="108"/>
      <c r="O391" s="247">
        <f>_xlfn.XLOOKUP($F391,'Standard HT Database'!$B$5:$B$172,'Standard HT Database'!D$5:D$172)</f>
        <v>4</v>
      </c>
      <c r="P391" s="247">
        <f>_xlfn.XLOOKUP($F391,'Standard HT Database'!$B$5:$B$172,'Standard HT Database'!E$5:E$172)</f>
        <v>6</v>
      </c>
      <c r="Q391" s="241">
        <f>_xlfn.XLOOKUP($F391,'Standard HT Database'!$B$5:$B$172,'Standard HT Database'!O$5:O$172)</f>
        <v>1397</v>
      </c>
      <c r="R391" s="178">
        <f>_xlfn.XLOOKUP($F391,'Standard HT Database'!$B$5:$B$172,'Standard HT Database'!N$5:N$172)</f>
        <v>129.81</v>
      </c>
      <c r="S391" s="243">
        <f>_xlfn.XLOOKUP($F391,'Standard HT Database'!$B$5:$B$172,'Standard HT Database'!M$5:M$172)</f>
        <v>1435.18</v>
      </c>
      <c r="T391" s="180">
        <f>_xlfn.XLOOKUP($F391,'Standard HT Database'!$B$5:$B$172,'Standard HT Database'!L$5:L$172)</f>
        <v>133.33000000000001</v>
      </c>
      <c r="W391" s="247">
        <v>1</v>
      </c>
      <c r="X391" s="247">
        <v>2</v>
      </c>
      <c r="BR391" s="6" t="s">
        <v>663</v>
      </c>
      <c r="BS391" s="251" t="s">
        <v>664</v>
      </c>
    </row>
    <row r="392" spans="1:71" x14ac:dyDescent="0.2">
      <c r="A392" s="110" t="s">
        <v>703</v>
      </c>
      <c r="B392" s="110" t="s">
        <v>658</v>
      </c>
      <c r="E392" s="111" t="s">
        <v>756</v>
      </c>
      <c r="F392" s="245">
        <v>481</v>
      </c>
      <c r="I392" s="111" t="s">
        <v>17</v>
      </c>
      <c r="K392" s="247">
        <f>_xlfn.XLOOKUP($F392,'Standard HT Database'!$B$5:$B$172,'Standard HT Database'!C$5:C$172)</f>
        <v>2</v>
      </c>
      <c r="L392" s="108"/>
      <c r="M392" s="108"/>
      <c r="N392" s="108"/>
      <c r="O392" s="247">
        <f>_xlfn.XLOOKUP($F392,'Standard HT Database'!$B$5:$B$172,'Standard HT Database'!D$5:D$172)</f>
        <v>4</v>
      </c>
      <c r="P392" s="247">
        <f>_xlfn.XLOOKUP($F392,'Standard HT Database'!$B$5:$B$172,'Standard HT Database'!E$5:E$172)</f>
        <v>8</v>
      </c>
      <c r="Q392" s="241">
        <f>_xlfn.XLOOKUP($F392,'Standard HT Database'!$B$5:$B$172,'Standard HT Database'!O$5:O$172)</f>
        <v>1681</v>
      </c>
      <c r="R392" s="178">
        <f>_xlfn.XLOOKUP($F392,'Standard HT Database'!$B$5:$B$172,'Standard HT Database'!N$5:N$172)</f>
        <v>156.19999999999999</v>
      </c>
      <c r="S392" s="243">
        <f>_xlfn.XLOOKUP($F392,'Standard HT Database'!$B$5:$B$172,'Standard HT Database'!M$5:M$172)</f>
        <v>1723.12</v>
      </c>
      <c r="T392" s="180">
        <f>_xlfn.XLOOKUP($F392,'Standard HT Database'!$B$5:$B$172,'Standard HT Database'!L$5:L$172)</f>
        <v>160.08000000000001</v>
      </c>
      <c r="W392" s="247">
        <v>1</v>
      </c>
      <c r="X392" s="247">
        <v>2</v>
      </c>
      <c r="BR392" s="6" t="s">
        <v>663</v>
      </c>
      <c r="BS392" s="251" t="s">
        <v>664</v>
      </c>
    </row>
    <row r="393" spans="1:71" x14ac:dyDescent="0.2">
      <c r="A393" s="110" t="s">
        <v>704</v>
      </c>
      <c r="B393" s="110" t="s">
        <v>658</v>
      </c>
      <c r="E393" s="111" t="s">
        <v>756</v>
      </c>
      <c r="F393" s="245">
        <v>461</v>
      </c>
      <c r="I393" s="111" t="s">
        <v>17</v>
      </c>
      <c r="K393" s="247">
        <f>_xlfn.XLOOKUP($F393,'Standard HT Database'!$B$5:$B$172,'Standard HT Database'!C$5:C$172)</f>
        <v>2</v>
      </c>
      <c r="L393" s="108"/>
      <c r="M393" s="108"/>
      <c r="N393" s="108"/>
      <c r="O393" s="247">
        <f>_xlfn.XLOOKUP($F393,'Standard HT Database'!$B$5:$B$172,'Standard HT Database'!D$5:D$172)</f>
        <v>4</v>
      </c>
      <c r="P393" s="247">
        <f>_xlfn.XLOOKUP($F393,'Standard HT Database'!$B$5:$B$172,'Standard HT Database'!E$5:E$172)</f>
        <v>6</v>
      </c>
      <c r="Q393" s="241">
        <f>_xlfn.XLOOKUP($F393,'Standard HT Database'!$B$5:$B$172,'Standard HT Database'!O$5:O$172)</f>
        <v>1297</v>
      </c>
      <c r="R393" s="178">
        <f>_xlfn.XLOOKUP($F393,'Standard HT Database'!$B$5:$B$172,'Standard HT Database'!N$5:N$172)</f>
        <v>120.46</v>
      </c>
      <c r="S393" s="243">
        <f>_xlfn.XLOOKUP($F393,'Standard HT Database'!$B$5:$B$172,'Standard HT Database'!M$5:M$172)</f>
        <v>1313.98</v>
      </c>
      <c r="T393" s="180">
        <f>_xlfn.XLOOKUP($F393,'Standard HT Database'!$B$5:$B$172,'Standard HT Database'!L$5:L$172)</f>
        <v>122.07</v>
      </c>
      <c r="W393" s="247">
        <v>1</v>
      </c>
      <c r="X393" s="247">
        <v>2</v>
      </c>
      <c r="BR393" s="6" t="s">
        <v>663</v>
      </c>
      <c r="BS393" s="251" t="s">
        <v>664</v>
      </c>
    </row>
    <row r="394" spans="1:71" x14ac:dyDescent="0.2">
      <c r="A394" s="110" t="s">
        <v>705</v>
      </c>
      <c r="B394" s="110" t="s">
        <v>658</v>
      </c>
      <c r="E394" s="111" t="s">
        <v>19</v>
      </c>
      <c r="F394" s="245">
        <v>242</v>
      </c>
      <c r="I394" s="111" t="s">
        <v>659</v>
      </c>
      <c r="K394" s="247">
        <f>_xlfn.XLOOKUP($F394,'Standard HT Database'!$B$5:$B$172,'Standard HT Database'!C$5:C$172)</f>
        <v>2</v>
      </c>
      <c r="L394" s="108"/>
      <c r="M394" s="108"/>
      <c r="N394" s="108"/>
      <c r="O394" s="247">
        <f>_xlfn.XLOOKUP($F394,'Standard HT Database'!$B$5:$B$172,'Standard HT Database'!D$5:D$172)</f>
        <v>2</v>
      </c>
      <c r="P394" s="247">
        <f>_xlfn.XLOOKUP($F394,'Standard HT Database'!$B$5:$B$172,'Standard HT Database'!E$5:E$172)</f>
        <v>4</v>
      </c>
      <c r="Q394" s="241">
        <f>_xlfn.XLOOKUP($F394,'Standard HT Database'!$B$5:$B$172,'Standard HT Database'!O$5:O$172)</f>
        <v>864</v>
      </c>
      <c r="R394" s="178">
        <f>_xlfn.XLOOKUP($F394,'Standard HT Database'!$B$5:$B$172,'Standard HT Database'!N$5:N$172)</f>
        <v>80.31</v>
      </c>
      <c r="S394" s="243">
        <f>_xlfn.XLOOKUP($F394,'Standard HT Database'!$B$5:$B$172,'Standard HT Database'!M$5:M$172)</f>
        <v>878.66</v>
      </c>
      <c r="T394" s="180">
        <f>_xlfn.XLOOKUP($F394,'Standard HT Database'!$B$5:$B$172,'Standard HT Database'!L$5:L$172)</f>
        <v>81.63</v>
      </c>
      <c r="W394" s="247">
        <v>0</v>
      </c>
      <c r="X394" s="247">
        <v>1</v>
      </c>
      <c r="BR394" s="6" t="s">
        <v>663</v>
      </c>
      <c r="BS394" s="251" t="s">
        <v>664</v>
      </c>
    </row>
    <row r="395" spans="1:71" x14ac:dyDescent="0.2">
      <c r="A395" s="110" t="s">
        <v>706</v>
      </c>
      <c r="B395" s="110" t="s">
        <v>658</v>
      </c>
      <c r="E395" s="111" t="s">
        <v>19</v>
      </c>
      <c r="F395" s="245">
        <v>242</v>
      </c>
      <c r="I395" s="111" t="s">
        <v>659</v>
      </c>
      <c r="K395" s="247">
        <f>_xlfn.XLOOKUP($F395,'Standard HT Database'!$B$5:$B$172,'Standard HT Database'!C$5:C$172)</f>
        <v>2</v>
      </c>
      <c r="L395" s="108"/>
      <c r="M395" s="108"/>
      <c r="N395" s="108"/>
      <c r="O395" s="247">
        <f>_xlfn.XLOOKUP($F395,'Standard HT Database'!$B$5:$B$172,'Standard HT Database'!D$5:D$172)</f>
        <v>2</v>
      </c>
      <c r="P395" s="247">
        <f>_xlfn.XLOOKUP($F395,'Standard HT Database'!$B$5:$B$172,'Standard HT Database'!E$5:E$172)</f>
        <v>4</v>
      </c>
      <c r="Q395" s="241">
        <f>_xlfn.XLOOKUP($F395,'Standard HT Database'!$B$5:$B$172,'Standard HT Database'!O$5:O$172)</f>
        <v>864</v>
      </c>
      <c r="R395" s="178">
        <f>_xlfn.XLOOKUP($F395,'Standard HT Database'!$B$5:$B$172,'Standard HT Database'!N$5:N$172)</f>
        <v>80.31</v>
      </c>
      <c r="S395" s="243">
        <f>_xlfn.XLOOKUP($F395,'Standard HT Database'!$B$5:$B$172,'Standard HT Database'!M$5:M$172)</f>
        <v>878.66</v>
      </c>
      <c r="T395" s="180">
        <f>_xlfn.XLOOKUP($F395,'Standard HT Database'!$B$5:$B$172,'Standard HT Database'!L$5:L$172)</f>
        <v>81.63</v>
      </c>
      <c r="W395" s="247">
        <v>0</v>
      </c>
      <c r="X395" s="247">
        <v>1</v>
      </c>
      <c r="BR395" s="6" t="s">
        <v>663</v>
      </c>
      <c r="BS395" s="251" t="s">
        <v>664</v>
      </c>
    </row>
    <row r="396" spans="1:71" x14ac:dyDescent="0.2">
      <c r="A396" s="110" t="s">
        <v>707</v>
      </c>
      <c r="B396" s="110" t="s">
        <v>658</v>
      </c>
      <c r="E396" s="111" t="s">
        <v>19</v>
      </c>
      <c r="F396" s="245">
        <v>242</v>
      </c>
      <c r="I396" s="111" t="s">
        <v>659</v>
      </c>
      <c r="K396" s="247">
        <f>_xlfn.XLOOKUP($F396,'Standard HT Database'!$B$5:$B$172,'Standard HT Database'!C$5:C$172)</f>
        <v>2</v>
      </c>
      <c r="L396" s="108"/>
      <c r="M396" s="108"/>
      <c r="N396" s="108"/>
      <c r="O396" s="247">
        <f>_xlfn.XLOOKUP($F396,'Standard HT Database'!$B$5:$B$172,'Standard HT Database'!D$5:D$172)</f>
        <v>2</v>
      </c>
      <c r="P396" s="247">
        <f>_xlfn.XLOOKUP($F396,'Standard HT Database'!$B$5:$B$172,'Standard HT Database'!E$5:E$172)</f>
        <v>4</v>
      </c>
      <c r="Q396" s="241">
        <f>_xlfn.XLOOKUP($F396,'Standard HT Database'!$B$5:$B$172,'Standard HT Database'!O$5:O$172)</f>
        <v>864</v>
      </c>
      <c r="R396" s="178">
        <f>_xlfn.XLOOKUP($F396,'Standard HT Database'!$B$5:$B$172,'Standard HT Database'!N$5:N$172)</f>
        <v>80.31</v>
      </c>
      <c r="S396" s="243">
        <f>_xlfn.XLOOKUP($F396,'Standard HT Database'!$B$5:$B$172,'Standard HT Database'!M$5:M$172)</f>
        <v>878.66</v>
      </c>
      <c r="T396" s="180">
        <f>_xlfn.XLOOKUP($F396,'Standard HT Database'!$B$5:$B$172,'Standard HT Database'!L$5:L$172)</f>
        <v>81.63</v>
      </c>
      <c r="W396" s="247">
        <v>0</v>
      </c>
      <c r="X396" s="247">
        <v>1</v>
      </c>
      <c r="BR396" s="6" t="s">
        <v>663</v>
      </c>
      <c r="BS396" s="251" t="s">
        <v>664</v>
      </c>
    </row>
    <row r="397" spans="1:71" x14ac:dyDescent="0.2">
      <c r="A397" s="110" t="s">
        <v>708</v>
      </c>
      <c r="B397" s="110" t="s">
        <v>658</v>
      </c>
      <c r="E397" s="111" t="s">
        <v>19</v>
      </c>
      <c r="F397" s="245">
        <v>242</v>
      </c>
      <c r="I397" s="111" t="s">
        <v>659</v>
      </c>
      <c r="K397" s="247">
        <f>_xlfn.XLOOKUP($F397,'Standard HT Database'!$B$5:$B$172,'Standard HT Database'!C$5:C$172)</f>
        <v>2</v>
      </c>
      <c r="L397" s="108"/>
      <c r="M397" s="108"/>
      <c r="N397" s="108"/>
      <c r="O397" s="247">
        <f>_xlfn.XLOOKUP($F397,'Standard HT Database'!$B$5:$B$172,'Standard HT Database'!D$5:D$172)</f>
        <v>2</v>
      </c>
      <c r="P397" s="247">
        <f>_xlfn.XLOOKUP($F397,'Standard HT Database'!$B$5:$B$172,'Standard HT Database'!E$5:E$172)</f>
        <v>4</v>
      </c>
      <c r="Q397" s="241">
        <f>_xlfn.XLOOKUP($F397,'Standard HT Database'!$B$5:$B$172,'Standard HT Database'!O$5:O$172)</f>
        <v>864</v>
      </c>
      <c r="R397" s="178">
        <f>_xlfn.XLOOKUP($F397,'Standard HT Database'!$B$5:$B$172,'Standard HT Database'!N$5:N$172)</f>
        <v>80.31</v>
      </c>
      <c r="S397" s="243">
        <f>_xlfn.XLOOKUP($F397,'Standard HT Database'!$B$5:$B$172,'Standard HT Database'!M$5:M$172)</f>
        <v>878.66</v>
      </c>
      <c r="T397" s="180">
        <f>_xlfn.XLOOKUP($F397,'Standard HT Database'!$B$5:$B$172,'Standard HT Database'!L$5:L$172)</f>
        <v>81.63</v>
      </c>
      <c r="W397" s="247">
        <v>0</v>
      </c>
      <c r="X397" s="247">
        <v>1</v>
      </c>
      <c r="BR397" s="6" t="s">
        <v>663</v>
      </c>
      <c r="BS397" s="251" t="s">
        <v>664</v>
      </c>
    </row>
    <row r="398" spans="1:71" x14ac:dyDescent="0.2">
      <c r="A398" s="110" t="s">
        <v>709</v>
      </c>
      <c r="B398" s="110" t="s">
        <v>658</v>
      </c>
      <c r="E398" s="111" t="s">
        <v>19</v>
      </c>
      <c r="F398" s="245">
        <v>242</v>
      </c>
      <c r="I398" s="111" t="s">
        <v>659</v>
      </c>
      <c r="K398" s="247">
        <f>_xlfn.XLOOKUP($F398,'Standard HT Database'!$B$5:$B$172,'Standard HT Database'!C$5:C$172)</f>
        <v>2</v>
      </c>
      <c r="L398" s="108"/>
      <c r="M398" s="108"/>
      <c r="N398" s="108"/>
      <c r="O398" s="247">
        <f>_xlfn.XLOOKUP($F398,'Standard HT Database'!$B$5:$B$172,'Standard HT Database'!D$5:D$172)</f>
        <v>2</v>
      </c>
      <c r="P398" s="247">
        <f>_xlfn.XLOOKUP($F398,'Standard HT Database'!$B$5:$B$172,'Standard HT Database'!E$5:E$172)</f>
        <v>4</v>
      </c>
      <c r="Q398" s="241">
        <f>_xlfn.XLOOKUP($F398,'Standard HT Database'!$B$5:$B$172,'Standard HT Database'!O$5:O$172)</f>
        <v>864</v>
      </c>
      <c r="R398" s="178">
        <f>_xlfn.XLOOKUP($F398,'Standard HT Database'!$B$5:$B$172,'Standard HT Database'!N$5:N$172)</f>
        <v>80.31</v>
      </c>
      <c r="S398" s="243">
        <f>_xlfn.XLOOKUP($F398,'Standard HT Database'!$B$5:$B$172,'Standard HT Database'!M$5:M$172)</f>
        <v>878.66</v>
      </c>
      <c r="T398" s="180">
        <f>_xlfn.XLOOKUP($F398,'Standard HT Database'!$B$5:$B$172,'Standard HT Database'!L$5:L$172)</f>
        <v>81.63</v>
      </c>
      <c r="W398" s="247">
        <v>0</v>
      </c>
      <c r="X398" s="247">
        <v>1</v>
      </c>
      <c r="BR398" s="6" t="s">
        <v>663</v>
      </c>
      <c r="BS398" s="251" t="s">
        <v>664</v>
      </c>
    </row>
    <row r="399" spans="1:71" x14ac:dyDescent="0.2">
      <c r="A399" s="110" t="s">
        <v>710</v>
      </c>
      <c r="B399" s="110" t="s">
        <v>658</v>
      </c>
      <c r="E399" s="111" t="s">
        <v>19</v>
      </c>
      <c r="F399" s="245">
        <v>242</v>
      </c>
      <c r="I399" s="111" t="s">
        <v>659</v>
      </c>
      <c r="K399" s="247">
        <f>_xlfn.XLOOKUP($F399,'Standard HT Database'!$B$5:$B$172,'Standard HT Database'!C$5:C$172)</f>
        <v>2</v>
      </c>
      <c r="L399" s="108"/>
      <c r="M399" s="108"/>
      <c r="N399" s="108"/>
      <c r="O399" s="247">
        <f>_xlfn.XLOOKUP($F399,'Standard HT Database'!$B$5:$B$172,'Standard HT Database'!D$5:D$172)</f>
        <v>2</v>
      </c>
      <c r="P399" s="247">
        <f>_xlfn.XLOOKUP($F399,'Standard HT Database'!$B$5:$B$172,'Standard HT Database'!E$5:E$172)</f>
        <v>4</v>
      </c>
      <c r="Q399" s="241">
        <f>_xlfn.XLOOKUP($F399,'Standard HT Database'!$B$5:$B$172,'Standard HT Database'!O$5:O$172)</f>
        <v>864</v>
      </c>
      <c r="R399" s="178">
        <f>_xlfn.XLOOKUP($F399,'Standard HT Database'!$B$5:$B$172,'Standard HT Database'!N$5:N$172)</f>
        <v>80.31</v>
      </c>
      <c r="S399" s="243">
        <f>_xlfn.XLOOKUP($F399,'Standard HT Database'!$B$5:$B$172,'Standard HT Database'!M$5:M$172)</f>
        <v>878.66</v>
      </c>
      <c r="T399" s="180">
        <f>_xlfn.XLOOKUP($F399,'Standard HT Database'!$B$5:$B$172,'Standard HT Database'!L$5:L$172)</f>
        <v>81.63</v>
      </c>
      <c r="W399" s="247">
        <v>0</v>
      </c>
      <c r="X399" s="247">
        <v>1</v>
      </c>
      <c r="BR399" s="6" t="s">
        <v>663</v>
      </c>
      <c r="BS399" s="251" t="s">
        <v>664</v>
      </c>
    </row>
    <row r="400" spans="1:71" x14ac:dyDescent="0.2">
      <c r="A400" s="110" t="s">
        <v>711</v>
      </c>
      <c r="B400" s="110" t="s">
        <v>658</v>
      </c>
      <c r="E400" s="111" t="s">
        <v>19</v>
      </c>
      <c r="F400" s="245">
        <v>242</v>
      </c>
      <c r="I400" s="111" t="s">
        <v>659</v>
      </c>
      <c r="K400" s="247">
        <f>_xlfn.XLOOKUP($F400,'Standard HT Database'!$B$5:$B$172,'Standard HT Database'!C$5:C$172)</f>
        <v>2</v>
      </c>
      <c r="L400" s="108"/>
      <c r="M400" s="108"/>
      <c r="N400" s="108"/>
      <c r="O400" s="247">
        <f>_xlfn.XLOOKUP($F400,'Standard HT Database'!$B$5:$B$172,'Standard HT Database'!D$5:D$172)</f>
        <v>2</v>
      </c>
      <c r="P400" s="247">
        <f>_xlfn.XLOOKUP($F400,'Standard HT Database'!$B$5:$B$172,'Standard HT Database'!E$5:E$172)</f>
        <v>4</v>
      </c>
      <c r="Q400" s="241">
        <f>_xlfn.XLOOKUP($F400,'Standard HT Database'!$B$5:$B$172,'Standard HT Database'!O$5:O$172)</f>
        <v>864</v>
      </c>
      <c r="R400" s="178">
        <f>_xlfn.XLOOKUP($F400,'Standard HT Database'!$B$5:$B$172,'Standard HT Database'!N$5:N$172)</f>
        <v>80.31</v>
      </c>
      <c r="S400" s="243">
        <f>_xlfn.XLOOKUP($F400,'Standard HT Database'!$B$5:$B$172,'Standard HT Database'!M$5:M$172)</f>
        <v>878.66</v>
      </c>
      <c r="T400" s="180">
        <f>_xlfn.XLOOKUP($F400,'Standard HT Database'!$B$5:$B$172,'Standard HT Database'!L$5:L$172)</f>
        <v>81.63</v>
      </c>
      <c r="W400" s="247">
        <v>0</v>
      </c>
      <c r="X400" s="247">
        <v>1</v>
      </c>
      <c r="BR400" s="6" t="s">
        <v>663</v>
      </c>
      <c r="BS400" s="251" t="s">
        <v>664</v>
      </c>
    </row>
    <row r="401" spans="1:71" x14ac:dyDescent="0.2">
      <c r="A401" s="110" t="s">
        <v>712</v>
      </c>
      <c r="B401" s="110" t="s">
        <v>658</v>
      </c>
      <c r="E401" s="111" t="s">
        <v>19</v>
      </c>
      <c r="F401" s="245">
        <v>242</v>
      </c>
      <c r="G401" s="108"/>
      <c r="H401" s="108"/>
      <c r="I401" s="111" t="s">
        <v>659</v>
      </c>
      <c r="K401" s="247">
        <f>_xlfn.XLOOKUP($F401,'Standard HT Database'!$B$5:$B$172,'Standard HT Database'!C$5:C$172)</f>
        <v>2</v>
      </c>
      <c r="L401" s="247"/>
      <c r="M401" s="247"/>
      <c r="N401" s="247"/>
      <c r="O401" s="247">
        <f>_xlfn.XLOOKUP($F401,'Standard HT Database'!$B$5:$B$172,'Standard HT Database'!D$5:D$172)</f>
        <v>2</v>
      </c>
      <c r="P401" s="247">
        <f>_xlfn.XLOOKUP($F401,'Standard HT Database'!$B$5:$B$172,'Standard HT Database'!E$5:E$172)</f>
        <v>4</v>
      </c>
      <c r="Q401" s="241">
        <f>_xlfn.XLOOKUP($F401,'Standard HT Database'!$B$5:$B$172,'Standard HT Database'!O$5:O$172)</f>
        <v>864</v>
      </c>
      <c r="R401" s="178">
        <f>_xlfn.XLOOKUP($F401,'Standard HT Database'!$B$5:$B$172,'Standard HT Database'!N$5:N$172)</f>
        <v>80.31</v>
      </c>
      <c r="S401" s="243">
        <f>_xlfn.XLOOKUP($F401,'Standard HT Database'!$B$5:$B$172,'Standard HT Database'!M$5:M$172)</f>
        <v>878.66</v>
      </c>
      <c r="T401" s="180">
        <f>_xlfn.XLOOKUP($F401,'Standard HT Database'!$B$5:$B$172,'Standard HT Database'!L$5:L$172)</f>
        <v>81.63</v>
      </c>
      <c r="W401" s="247">
        <v>0</v>
      </c>
      <c r="X401" s="247">
        <v>1</v>
      </c>
      <c r="BR401" s="6" t="s">
        <v>663</v>
      </c>
      <c r="BS401" s="251" t="s">
        <v>664</v>
      </c>
    </row>
    <row r="402" spans="1:71" x14ac:dyDescent="0.2">
      <c r="A402" s="110" t="s">
        <v>713</v>
      </c>
      <c r="B402" s="110" t="s">
        <v>658</v>
      </c>
      <c r="E402" s="111" t="s">
        <v>19</v>
      </c>
      <c r="F402" s="111" t="s">
        <v>750</v>
      </c>
      <c r="I402" s="111" t="s">
        <v>763</v>
      </c>
      <c r="K402" s="247"/>
      <c r="L402" s="6" t="s">
        <v>760</v>
      </c>
      <c r="M402" s="247">
        <v>2</v>
      </c>
      <c r="N402" s="247">
        <v>2</v>
      </c>
      <c r="O402" s="247">
        <v>1</v>
      </c>
      <c r="P402" s="247">
        <v>2</v>
      </c>
      <c r="Q402" s="241">
        <v>652</v>
      </c>
      <c r="R402" s="178">
        <v>60.57</v>
      </c>
      <c r="S402" s="243">
        <v>661</v>
      </c>
      <c r="T402" s="180">
        <v>61.41</v>
      </c>
      <c r="W402" s="247">
        <v>0</v>
      </c>
      <c r="X402" s="247">
        <v>1</v>
      </c>
      <c r="BR402" s="6" t="s">
        <v>663</v>
      </c>
      <c r="BS402" s="248" t="s">
        <v>747</v>
      </c>
    </row>
    <row r="403" spans="1:71" x14ac:dyDescent="0.2">
      <c r="A403" s="110" t="s">
        <v>714</v>
      </c>
      <c r="B403" s="6" t="s">
        <v>658</v>
      </c>
      <c r="E403" s="111" t="s">
        <v>19</v>
      </c>
      <c r="F403" s="111" t="s">
        <v>750</v>
      </c>
      <c r="I403" s="111" t="s">
        <v>764</v>
      </c>
      <c r="K403" s="247"/>
      <c r="L403" s="6" t="s">
        <v>761</v>
      </c>
      <c r="M403" s="247">
        <v>2</v>
      </c>
      <c r="N403" s="247">
        <v>2</v>
      </c>
      <c r="O403" s="247">
        <v>1</v>
      </c>
      <c r="P403" s="247">
        <v>2</v>
      </c>
      <c r="Q403" s="241">
        <v>813</v>
      </c>
      <c r="R403" s="178">
        <v>75.53</v>
      </c>
      <c r="S403" s="243">
        <v>826</v>
      </c>
      <c r="T403" s="180">
        <v>86.74</v>
      </c>
      <c r="W403" s="247">
        <v>0</v>
      </c>
      <c r="X403" s="247">
        <v>1</v>
      </c>
      <c r="BR403" s="6" t="s">
        <v>663</v>
      </c>
      <c r="BS403" s="6"/>
    </row>
    <row r="404" spans="1:71" x14ac:dyDescent="0.2">
      <c r="A404" s="110" t="s">
        <v>715</v>
      </c>
      <c r="B404" s="6" t="s">
        <v>657</v>
      </c>
      <c r="E404" s="111" t="s">
        <v>756</v>
      </c>
      <c r="F404" s="245">
        <v>352</v>
      </c>
      <c r="I404" s="111" t="s">
        <v>659</v>
      </c>
      <c r="K404" s="247">
        <f>_xlfn.XLOOKUP($F404,'Standard HT Database'!$B$5:$B$172,'Standard HT Database'!C$5:C$172)</f>
        <v>2</v>
      </c>
      <c r="L404" s="108"/>
      <c r="M404" s="247"/>
      <c r="N404" s="108"/>
      <c r="O404" s="247">
        <f>_xlfn.XLOOKUP($F404,'Standard HT Database'!$B$5:$B$172,'Standard HT Database'!D$5:D$172)</f>
        <v>3</v>
      </c>
      <c r="P404" s="247">
        <f>_xlfn.XLOOKUP($F404,'Standard HT Database'!$B$5:$B$172,'Standard HT Database'!E$5:E$172)</f>
        <v>5</v>
      </c>
      <c r="Q404" s="241">
        <f>_xlfn.XLOOKUP($F404,'Standard HT Database'!$B$5:$B$172,'Standard HT Database'!O$5:O$172)</f>
        <v>1012</v>
      </c>
      <c r="R404" s="178">
        <f>_xlfn.XLOOKUP($F404,'Standard HT Database'!$B$5:$B$172,'Standard HT Database'!N$5:N$172)</f>
        <v>94.05</v>
      </c>
      <c r="S404" s="243">
        <f>_xlfn.XLOOKUP($F404,'Standard HT Database'!$B$5:$B$172,'Standard HT Database'!M$5:M$172)</f>
        <v>1027.78</v>
      </c>
      <c r="T404" s="180">
        <f>_xlfn.XLOOKUP($F404,'Standard HT Database'!$B$5:$B$172,'Standard HT Database'!L$5:L$172)</f>
        <v>95.48</v>
      </c>
      <c r="W404" s="247">
        <v>0</v>
      </c>
      <c r="X404" s="247">
        <v>2</v>
      </c>
      <c r="BR404" s="6" t="s">
        <v>663</v>
      </c>
      <c r="BS404" s="251" t="s">
        <v>664</v>
      </c>
    </row>
    <row r="405" spans="1:71" x14ac:dyDescent="0.2">
      <c r="A405" s="110" t="s">
        <v>716</v>
      </c>
      <c r="B405" s="6" t="s">
        <v>657</v>
      </c>
      <c r="E405" s="111" t="s">
        <v>756</v>
      </c>
      <c r="F405" s="245">
        <v>352</v>
      </c>
      <c r="I405" s="111" t="s">
        <v>659</v>
      </c>
      <c r="K405" s="247">
        <f>_xlfn.XLOOKUP($F405,'Standard HT Database'!$B$5:$B$172,'Standard HT Database'!C$5:C$172)</f>
        <v>2</v>
      </c>
      <c r="L405" s="108"/>
      <c r="M405" s="108"/>
      <c r="N405" s="108"/>
      <c r="O405" s="247">
        <f>_xlfn.XLOOKUP($F405,'Standard HT Database'!$B$5:$B$172,'Standard HT Database'!D$5:D$172)</f>
        <v>3</v>
      </c>
      <c r="P405" s="247">
        <f>_xlfn.XLOOKUP($F405,'Standard HT Database'!$B$5:$B$172,'Standard HT Database'!E$5:E$172)</f>
        <v>5</v>
      </c>
      <c r="Q405" s="241">
        <f>_xlfn.XLOOKUP($F405,'Standard HT Database'!$B$5:$B$172,'Standard HT Database'!O$5:O$172)</f>
        <v>1012</v>
      </c>
      <c r="R405" s="178">
        <f>_xlfn.XLOOKUP($F405,'Standard HT Database'!$B$5:$B$172,'Standard HT Database'!N$5:N$172)</f>
        <v>94.05</v>
      </c>
      <c r="S405" s="243">
        <f>_xlfn.XLOOKUP($F405,'Standard HT Database'!$B$5:$B$172,'Standard HT Database'!M$5:M$172)</f>
        <v>1027.78</v>
      </c>
      <c r="T405" s="180">
        <f>_xlfn.XLOOKUP($F405,'Standard HT Database'!$B$5:$B$172,'Standard HT Database'!L$5:L$172)</f>
        <v>95.48</v>
      </c>
      <c r="W405" s="247">
        <v>0</v>
      </c>
      <c r="X405" s="247">
        <v>2</v>
      </c>
      <c r="BR405" s="6" t="s">
        <v>663</v>
      </c>
      <c r="BS405" s="251" t="s">
        <v>664</v>
      </c>
    </row>
    <row r="406" spans="1:71" x14ac:dyDescent="0.2">
      <c r="A406" s="110" t="s">
        <v>717</v>
      </c>
      <c r="B406" s="6" t="s">
        <v>657</v>
      </c>
      <c r="E406" s="111" t="s">
        <v>756</v>
      </c>
      <c r="F406" s="245">
        <v>354</v>
      </c>
      <c r="G406" s="108"/>
      <c r="H406" s="108"/>
      <c r="I406" s="111" t="s">
        <v>17</v>
      </c>
      <c r="K406" s="247">
        <f>_xlfn.XLOOKUP($F406,'Standard HT Database'!$B$5:$B$172,'Standard HT Database'!C$5:C$172)</f>
        <v>2</v>
      </c>
      <c r="L406" s="108"/>
      <c r="M406" s="108"/>
      <c r="N406" s="108"/>
      <c r="O406" s="247">
        <f>_xlfn.XLOOKUP($F406,'Standard HT Database'!$B$5:$B$172,'Standard HT Database'!D$5:D$172)</f>
        <v>3</v>
      </c>
      <c r="P406" s="247">
        <f>_xlfn.XLOOKUP($F406,'Standard HT Database'!$B$5:$B$172,'Standard HT Database'!E$5:E$172)</f>
        <v>5</v>
      </c>
      <c r="Q406" s="241">
        <f>_xlfn.XLOOKUP($F406,'Standard HT Database'!$B$5:$B$172,'Standard HT Database'!O$5:O$172)</f>
        <v>1172</v>
      </c>
      <c r="R406" s="178">
        <f>_xlfn.XLOOKUP($F406,'Standard HT Database'!$B$5:$B$172,'Standard HT Database'!N$5:N$172)</f>
        <v>108.87</v>
      </c>
      <c r="S406" s="243">
        <f>_xlfn.XLOOKUP($F406,'Standard HT Database'!$B$5:$B$172,'Standard HT Database'!M$5:M$172)</f>
        <v>1188.3900000000001</v>
      </c>
      <c r="T406" s="180">
        <f>_xlfn.XLOOKUP($F406,'Standard HT Database'!$B$5:$B$172,'Standard HT Database'!L$5:L$172)</f>
        <v>110.4</v>
      </c>
      <c r="W406" s="247">
        <v>0</v>
      </c>
      <c r="X406" s="247">
        <v>2</v>
      </c>
      <c r="BR406" s="6" t="s">
        <v>663</v>
      </c>
      <c r="BS406" s="251" t="s">
        <v>664</v>
      </c>
    </row>
    <row r="407" spans="1:71" x14ac:dyDescent="0.2">
      <c r="A407" s="110" t="s">
        <v>718</v>
      </c>
      <c r="B407" s="6" t="s">
        <v>657</v>
      </c>
      <c r="E407" s="111" t="s">
        <v>756</v>
      </c>
      <c r="F407" s="245">
        <v>352</v>
      </c>
      <c r="G407" s="108"/>
      <c r="H407" s="108"/>
      <c r="I407" s="111" t="s">
        <v>659</v>
      </c>
      <c r="K407" s="247">
        <f>_xlfn.XLOOKUP($F407,'Standard HT Database'!$B$5:$B$172,'Standard HT Database'!C$5:C$172)</f>
        <v>2</v>
      </c>
      <c r="L407" s="108"/>
      <c r="M407" s="108"/>
      <c r="N407" s="108"/>
      <c r="O407" s="247">
        <f>_xlfn.XLOOKUP($F407,'Standard HT Database'!$B$5:$B$172,'Standard HT Database'!D$5:D$172)</f>
        <v>3</v>
      </c>
      <c r="P407" s="247">
        <f>_xlfn.XLOOKUP($F407,'Standard HT Database'!$B$5:$B$172,'Standard HT Database'!E$5:E$172)</f>
        <v>5</v>
      </c>
      <c r="Q407" s="241">
        <f>_xlfn.XLOOKUP($F407,'Standard HT Database'!$B$5:$B$172,'Standard HT Database'!O$5:O$172)</f>
        <v>1012</v>
      </c>
      <c r="R407" s="178">
        <f>_xlfn.XLOOKUP($F407,'Standard HT Database'!$B$5:$B$172,'Standard HT Database'!N$5:N$172)</f>
        <v>94.05</v>
      </c>
      <c r="S407" s="243">
        <f>_xlfn.XLOOKUP($F407,'Standard HT Database'!$B$5:$B$172,'Standard HT Database'!M$5:M$172)</f>
        <v>1027.78</v>
      </c>
      <c r="T407" s="180">
        <f>_xlfn.XLOOKUP($F407,'Standard HT Database'!$B$5:$B$172,'Standard HT Database'!L$5:L$172)</f>
        <v>95.48</v>
      </c>
      <c r="W407" s="247">
        <v>0</v>
      </c>
      <c r="X407" s="247">
        <v>2</v>
      </c>
      <c r="BR407" s="6" t="s">
        <v>663</v>
      </c>
      <c r="BS407" s="251" t="s">
        <v>664</v>
      </c>
    </row>
    <row r="408" spans="1:71" x14ac:dyDescent="0.2">
      <c r="A408" s="110" t="s">
        <v>719</v>
      </c>
      <c r="B408" s="6" t="s">
        <v>657</v>
      </c>
      <c r="E408" s="111" t="s">
        <v>756</v>
      </c>
      <c r="F408" s="245">
        <v>352</v>
      </c>
      <c r="I408" s="111" t="s">
        <v>659</v>
      </c>
      <c r="K408" s="247">
        <f>_xlfn.XLOOKUP($F408,'Standard HT Database'!$B$5:$B$172,'Standard HT Database'!C$5:C$172)</f>
        <v>2</v>
      </c>
      <c r="L408" s="108"/>
      <c r="M408" s="108"/>
      <c r="N408" s="108"/>
      <c r="O408" s="247">
        <f>_xlfn.XLOOKUP($F408,'Standard HT Database'!$B$5:$B$172,'Standard HT Database'!D$5:D$172)</f>
        <v>3</v>
      </c>
      <c r="P408" s="247">
        <f>_xlfn.XLOOKUP($F408,'Standard HT Database'!$B$5:$B$172,'Standard HT Database'!E$5:E$172)</f>
        <v>5</v>
      </c>
      <c r="Q408" s="241">
        <f>_xlfn.XLOOKUP($F408,'Standard HT Database'!$B$5:$B$172,'Standard HT Database'!O$5:O$172)</f>
        <v>1012</v>
      </c>
      <c r="R408" s="178">
        <f>_xlfn.XLOOKUP($F408,'Standard HT Database'!$B$5:$B$172,'Standard HT Database'!N$5:N$172)</f>
        <v>94.05</v>
      </c>
      <c r="S408" s="243">
        <f>_xlfn.XLOOKUP($F408,'Standard HT Database'!$B$5:$B$172,'Standard HT Database'!M$5:M$172)</f>
        <v>1027.78</v>
      </c>
      <c r="T408" s="180">
        <f>_xlfn.XLOOKUP($F408,'Standard HT Database'!$B$5:$B$172,'Standard HT Database'!L$5:L$172)</f>
        <v>95.48</v>
      </c>
      <c r="W408" s="247">
        <v>0</v>
      </c>
      <c r="X408" s="247">
        <v>2</v>
      </c>
      <c r="BR408" s="6" t="s">
        <v>663</v>
      </c>
      <c r="BS408" s="251" t="s">
        <v>664</v>
      </c>
    </row>
    <row r="409" spans="1:71" x14ac:dyDescent="0.2">
      <c r="A409" s="110" t="s">
        <v>720</v>
      </c>
      <c r="B409" s="6" t="s">
        <v>657</v>
      </c>
      <c r="E409" s="111" t="s">
        <v>19</v>
      </c>
      <c r="F409" s="245">
        <v>463</v>
      </c>
      <c r="I409" s="111" t="s">
        <v>659</v>
      </c>
      <c r="K409" s="247">
        <f>_xlfn.XLOOKUP($F409,'Standard HT Database'!$B$5:$B$172,'Standard HT Database'!C$5:C$172)</f>
        <v>2</v>
      </c>
      <c r="L409" s="108"/>
      <c r="M409" s="108"/>
      <c r="N409" s="108"/>
      <c r="O409" s="247">
        <f>_xlfn.XLOOKUP($F409,'Standard HT Database'!$B$5:$B$172,'Standard HT Database'!D$5:D$172)</f>
        <v>4</v>
      </c>
      <c r="P409" s="247">
        <f>_xlfn.XLOOKUP($F409,'Standard HT Database'!$B$5:$B$172,'Standard HT Database'!E$5:E$172)</f>
        <v>6</v>
      </c>
      <c r="Q409" s="241">
        <f>_xlfn.XLOOKUP($F409,'Standard HT Database'!$B$5:$B$172,'Standard HT Database'!O$5:O$172)</f>
        <v>1164</v>
      </c>
      <c r="R409" s="178">
        <f>_xlfn.XLOOKUP($F409,'Standard HT Database'!$B$5:$B$172,'Standard HT Database'!N$5:N$172)</f>
        <v>108.13</v>
      </c>
      <c r="S409" s="243">
        <f>_xlfn.XLOOKUP($F409,'Standard HT Database'!$B$5:$B$172,'Standard HT Database'!M$5:M$172)</f>
        <v>1194.22</v>
      </c>
      <c r="T409" s="180">
        <f>_xlfn.XLOOKUP($F409,'Standard HT Database'!$B$5:$B$172,'Standard HT Database'!L$5:L$172)</f>
        <v>110.95</v>
      </c>
      <c r="W409" s="247">
        <v>0</v>
      </c>
      <c r="X409" s="247">
        <v>2</v>
      </c>
      <c r="BR409" s="6" t="s">
        <v>663</v>
      </c>
      <c r="BS409" s="251" t="s">
        <v>664</v>
      </c>
    </row>
    <row r="410" spans="1:71" x14ac:dyDescent="0.2">
      <c r="A410" s="110" t="s">
        <v>721</v>
      </c>
      <c r="B410" s="6" t="s">
        <v>657</v>
      </c>
      <c r="E410" s="111" t="s">
        <v>19</v>
      </c>
      <c r="F410" s="245">
        <v>463</v>
      </c>
      <c r="I410" s="111" t="s">
        <v>659</v>
      </c>
      <c r="K410" s="247">
        <f>_xlfn.XLOOKUP($F410,'Standard HT Database'!$B$5:$B$172,'Standard HT Database'!C$5:C$172)</f>
        <v>2</v>
      </c>
      <c r="L410" s="108"/>
      <c r="M410" s="108"/>
      <c r="N410" s="108"/>
      <c r="O410" s="247">
        <f>_xlfn.XLOOKUP($F410,'Standard HT Database'!$B$5:$B$172,'Standard HT Database'!D$5:D$172)</f>
        <v>4</v>
      </c>
      <c r="P410" s="247">
        <f>_xlfn.XLOOKUP($F410,'Standard HT Database'!$B$5:$B$172,'Standard HT Database'!E$5:E$172)</f>
        <v>6</v>
      </c>
      <c r="Q410" s="241">
        <f>_xlfn.XLOOKUP($F410,'Standard HT Database'!$B$5:$B$172,'Standard HT Database'!O$5:O$172)</f>
        <v>1164</v>
      </c>
      <c r="R410" s="178">
        <f>_xlfn.XLOOKUP($F410,'Standard HT Database'!$B$5:$B$172,'Standard HT Database'!N$5:N$172)</f>
        <v>108.13</v>
      </c>
      <c r="S410" s="243">
        <f>_xlfn.XLOOKUP($F410,'Standard HT Database'!$B$5:$B$172,'Standard HT Database'!M$5:M$172)</f>
        <v>1194.22</v>
      </c>
      <c r="T410" s="180">
        <f>_xlfn.XLOOKUP($F410,'Standard HT Database'!$B$5:$B$172,'Standard HT Database'!L$5:L$172)</f>
        <v>110.95</v>
      </c>
      <c r="W410" s="247">
        <v>0</v>
      </c>
      <c r="X410" s="247">
        <v>2</v>
      </c>
      <c r="BR410" s="6" t="s">
        <v>663</v>
      </c>
      <c r="BS410" s="251" t="s">
        <v>664</v>
      </c>
    </row>
    <row r="411" spans="1:71" x14ac:dyDescent="0.2">
      <c r="A411" s="110" t="s">
        <v>722</v>
      </c>
      <c r="B411" s="6" t="s">
        <v>657</v>
      </c>
      <c r="E411" s="111" t="s">
        <v>19</v>
      </c>
      <c r="F411" s="245">
        <v>352</v>
      </c>
      <c r="I411" s="111" t="s">
        <v>659</v>
      </c>
      <c r="K411" s="247">
        <f>_xlfn.XLOOKUP($F411,'Standard HT Database'!$B$5:$B$172,'Standard HT Database'!C$5:C$172)</f>
        <v>2</v>
      </c>
      <c r="L411" s="108"/>
      <c r="M411" s="108"/>
      <c r="N411" s="108"/>
      <c r="O411" s="247">
        <f>_xlfn.XLOOKUP($F411,'Standard HT Database'!$B$5:$B$172,'Standard HT Database'!D$5:D$172)</f>
        <v>3</v>
      </c>
      <c r="P411" s="247">
        <f>_xlfn.XLOOKUP($F411,'Standard HT Database'!$B$5:$B$172,'Standard HT Database'!E$5:E$172)</f>
        <v>5</v>
      </c>
      <c r="Q411" s="241">
        <f>_xlfn.XLOOKUP($F411,'Standard HT Database'!$B$5:$B$172,'Standard HT Database'!O$5:O$172)</f>
        <v>1012</v>
      </c>
      <c r="R411" s="178">
        <f>_xlfn.XLOOKUP($F411,'Standard HT Database'!$B$5:$B$172,'Standard HT Database'!N$5:N$172)</f>
        <v>94.05</v>
      </c>
      <c r="S411" s="243">
        <f>_xlfn.XLOOKUP($F411,'Standard HT Database'!$B$5:$B$172,'Standard HT Database'!M$5:M$172)</f>
        <v>1027.78</v>
      </c>
      <c r="T411" s="180">
        <f>_xlfn.XLOOKUP($F411,'Standard HT Database'!$B$5:$B$172,'Standard HT Database'!L$5:L$172)</f>
        <v>95.48</v>
      </c>
      <c r="W411" s="247">
        <v>0</v>
      </c>
      <c r="X411" s="247">
        <v>2</v>
      </c>
      <c r="BR411" s="6" t="s">
        <v>663</v>
      </c>
      <c r="BS411" s="251" t="s">
        <v>664</v>
      </c>
    </row>
    <row r="412" spans="1:71" x14ac:dyDescent="0.2">
      <c r="A412" s="110" t="s">
        <v>723</v>
      </c>
      <c r="B412" s="6" t="s">
        <v>657</v>
      </c>
      <c r="E412" s="111" t="s">
        <v>19</v>
      </c>
      <c r="F412" s="245">
        <v>352</v>
      </c>
      <c r="I412" s="111" t="s">
        <v>659</v>
      </c>
      <c r="K412" s="247">
        <f>_xlfn.XLOOKUP($F412,'Standard HT Database'!$B$5:$B$172,'Standard HT Database'!C$5:C$172)</f>
        <v>2</v>
      </c>
      <c r="L412" s="108"/>
      <c r="M412" s="108"/>
      <c r="N412" s="108"/>
      <c r="O412" s="247">
        <f>_xlfn.XLOOKUP($F412,'Standard HT Database'!$B$5:$B$172,'Standard HT Database'!D$5:D$172)</f>
        <v>3</v>
      </c>
      <c r="P412" s="247">
        <f>_xlfn.XLOOKUP($F412,'Standard HT Database'!$B$5:$B$172,'Standard HT Database'!E$5:E$172)</f>
        <v>5</v>
      </c>
      <c r="Q412" s="241">
        <f>_xlfn.XLOOKUP($F412,'Standard HT Database'!$B$5:$B$172,'Standard HT Database'!O$5:O$172)</f>
        <v>1012</v>
      </c>
      <c r="R412" s="178">
        <f>_xlfn.XLOOKUP($F412,'Standard HT Database'!$B$5:$B$172,'Standard HT Database'!N$5:N$172)</f>
        <v>94.05</v>
      </c>
      <c r="S412" s="243">
        <f>_xlfn.XLOOKUP($F412,'Standard HT Database'!$B$5:$B$172,'Standard HT Database'!M$5:M$172)</f>
        <v>1027.78</v>
      </c>
      <c r="T412" s="180">
        <f>_xlfn.XLOOKUP($F412,'Standard HT Database'!$B$5:$B$172,'Standard HT Database'!L$5:L$172)</f>
        <v>95.48</v>
      </c>
      <c r="W412" s="247">
        <v>0</v>
      </c>
      <c r="X412" s="247">
        <v>2</v>
      </c>
      <c r="BR412" s="6" t="s">
        <v>663</v>
      </c>
      <c r="BS412" s="251" t="s">
        <v>664</v>
      </c>
    </row>
    <row r="413" spans="1:71" x14ac:dyDescent="0.2">
      <c r="A413" s="110" t="s">
        <v>724</v>
      </c>
      <c r="B413" s="6" t="s">
        <v>657</v>
      </c>
      <c r="E413" s="111" t="s">
        <v>19</v>
      </c>
      <c r="F413" s="245">
        <v>352</v>
      </c>
      <c r="I413" s="111" t="s">
        <v>659</v>
      </c>
      <c r="K413" s="247">
        <f>_xlfn.XLOOKUP($F413,'Standard HT Database'!$B$5:$B$172,'Standard HT Database'!C$5:C$172)</f>
        <v>2</v>
      </c>
      <c r="L413" s="108"/>
      <c r="M413" s="108"/>
      <c r="N413" s="108"/>
      <c r="O413" s="247">
        <f>_xlfn.XLOOKUP($F413,'Standard HT Database'!$B$5:$B$172,'Standard HT Database'!D$5:D$172)</f>
        <v>3</v>
      </c>
      <c r="P413" s="247">
        <f>_xlfn.XLOOKUP($F413,'Standard HT Database'!$B$5:$B$172,'Standard HT Database'!E$5:E$172)</f>
        <v>5</v>
      </c>
      <c r="Q413" s="241">
        <f>_xlfn.XLOOKUP($F413,'Standard HT Database'!$B$5:$B$172,'Standard HT Database'!O$5:O$172)</f>
        <v>1012</v>
      </c>
      <c r="R413" s="178">
        <f>_xlfn.XLOOKUP($F413,'Standard HT Database'!$B$5:$B$172,'Standard HT Database'!N$5:N$172)</f>
        <v>94.05</v>
      </c>
      <c r="S413" s="243">
        <f>_xlfn.XLOOKUP($F413,'Standard HT Database'!$B$5:$B$172,'Standard HT Database'!M$5:M$172)</f>
        <v>1027.78</v>
      </c>
      <c r="T413" s="180">
        <f>_xlfn.XLOOKUP($F413,'Standard HT Database'!$B$5:$B$172,'Standard HT Database'!L$5:L$172)</f>
        <v>95.48</v>
      </c>
      <c r="W413" s="247">
        <v>0</v>
      </c>
      <c r="X413" s="247">
        <v>2</v>
      </c>
      <c r="BR413" s="6" t="s">
        <v>663</v>
      </c>
      <c r="BS413" s="251" t="s">
        <v>664</v>
      </c>
    </row>
    <row r="414" spans="1:71" x14ac:dyDescent="0.2">
      <c r="A414" s="110" t="s">
        <v>725</v>
      </c>
      <c r="B414" s="6" t="s">
        <v>657</v>
      </c>
      <c r="E414" s="111" t="s">
        <v>19</v>
      </c>
      <c r="F414" s="245">
        <v>352</v>
      </c>
      <c r="G414" s="108"/>
      <c r="H414" s="108"/>
      <c r="I414" s="111" t="s">
        <v>659</v>
      </c>
      <c r="K414" s="247">
        <f>_xlfn.XLOOKUP($F414,'Standard HT Database'!$B$5:$B$172,'Standard HT Database'!C$5:C$172)</f>
        <v>2</v>
      </c>
      <c r="L414" s="247"/>
      <c r="M414" s="247"/>
      <c r="N414" s="247"/>
      <c r="O414" s="247">
        <f>_xlfn.XLOOKUP($F414,'Standard HT Database'!$B$5:$B$172,'Standard HT Database'!D$5:D$172)</f>
        <v>3</v>
      </c>
      <c r="P414" s="247">
        <f>_xlfn.XLOOKUP($F414,'Standard HT Database'!$B$5:$B$172,'Standard HT Database'!E$5:E$172)</f>
        <v>5</v>
      </c>
      <c r="Q414" s="241">
        <f>_xlfn.XLOOKUP($F414,'Standard HT Database'!$B$5:$B$172,'Standard HT Database'!O$5:O$172)</f>
        <v>1012</v>
      </c>
      <c r="R414" s="178">
        <f>_xlfn.XLOOKUP($F414,'Standard HT Database'!$B$5:$B$172,'Standard HT Database'!N$5:N$172)</f>
        <v>94.05</v>
      </c>
      <c r="S414" s="243">
        <f>_xlfn.XLOOKUP($F414,'Standard HT Database'!$B$5:$B$172,'Standard HT Database'!M$5:M$172)</f>
        <v>1027.78</v>
      </c>
      <c r="T414" s="180">
        <f>_xlfn.XLOOKUP($F414,'Standard HT Database'!$B$5:$B$172,'Standard HT Database'!L$5:L$172)</f>
        <v>95.48</v>
      </c>
      <c r="W414" s="247">
        <v>0</v>
      </c>
      <c r="X414" s="247">
        <v>2</v>
      </c>
      <c r="BR414" s="6" t="s">
        <v>663</v>
      </c>
      <c r="BS414" s="251" t="s">
        <v>664</v>
      </c>
    </row>
    <row r="415" spans="1:71" x14ac:dyDescent="0.2">
      <c r="A415" s="110" t="s">
        <v>726</v>
      </c>
      <c r="B415" s="6" t="s">
        <v>657</v>
      </c>
      <c r="E415" s="111" t="s">
        <v>19</v>
      </c>
      <c r="F415" s="111" t="s">
        <v>750</v>
      </c>
      <c r="G415" s="108"/>
      <c r="H415" s="108"/>
      <c r="I415" s="111" t="s">
        <v>763</v>
      </c>
      <c r="K415" s="247"/>
      <c r="L415" s="6" t="s">
        <v>760</v>
      </c>
      <c r="M415" s="247">
        <v>2</v>
      </c>
      <c r="N415" s="247">
        <v>2</v>
      </c>
      <c r="O415" s="247">
        <v>1</v>
      </c>
      <c r="P415" s="247">
        <v>2</v>
      </c>
      <c r="Q415" s="241">
        <v>652</v>
      </c>
      <c r="R415" s="178">
        <v>60.57</v>
      </c>
      <c r="S415" s="243">
        <v>661</v>
      </c>
      <c r="T415" s="180">
        <v>61.41</v>
      </c>
      <c r="W415" s="247">
        <v>0</v>
      </c>
      <c r="X415" s="247">
        <v>1</v>
      </c>
      <c r="BR415" s="6" t="s">
        <v>663</v>
      </c>
      <c r="BS415" s="248" t="s">
        <v>747</v>
      </c>
    </row>
    <row r="416" spans="1:71" x14ac:dyDescent="0.2">
      <c r="A416" s="110" t="s">
        <v>727</v>
      </c>
      <c r="B416" s="6" t="s">
        <v>657</v>
      </c>
      <c r="E416" s="111" t="s">
        <v>19</v>
      </c>
      <c r="F416" s="111" t="s">
        <v>750</v>
      </c>
      <c r="I416" s="111" t="s">
        <v>764</v>
      </c>
      <c r="K416" s="247"/>
      <c r="L416" s="6" t="s">
        <v>761</v>
      </c>
      <c r="M416" s="247">
        <v>2</v>
      </c>
      <c r="N416" s="247">
        <v>2</v>
      </c>
      <c r="O416" s="247">
        <v>1</v>
      </c>
      <c r="P416" s="247">
        <v>2</v>
      </c>
      <c r="Q416" s="241">
        <v>813</v>
      </c>
      <c r="R416" s="178">
        <v>75.53</v>
      </c>
      <c r="S416" s="243">
        <v>826</v>
      </c>
      <c r="T416" s="180">
        <v>86.74</v>
      </c>
      <c r="W416" s="247">
        <v>0</v>
      </c>
      <c r="X416" s="247">
        <v>1</v>
      </c>
      <c r="BR416" s="6" t="s">
        <v>663</v>
      </c>
      <c r="BS416" s="6"/>
    </row>
    <row r="417" spans="1:71" x14ac:dyDescent="0.2">
      <c r="A417" s="110" t="s">
        <v>728</v>
      </c>
      <c r="B417" s="6" t="s">
        <v>657</v>
      </c>
      <c r="E417" s="111" t="s">
        <v>19</v>
      </c>
      <c r="F417" s="245">
        <v>352</v>
      </c>
      <c r="I417" s="111" t="s">
        <v>659</v>
      </c>
      <c r="K417" s="247">
        <f>_xlfn.XLOOKUP($F417,'Standard HT Database'!$B$5:$B$172,'Standard HT Database'!C$5:C$172)</f>
        <v>2</v>
      </c>
      <c r="L417" s="108"/>
      <c r="M417" s="108"/>
      <c r="N417" s="108"/>
      <c r="O417" s="247">
        <f>_xlfn.XLOOKUP($F417,'Standard HT Database'!$B$5:$B$172,'Standard HT Database'!D$5:D$172)</f>
        <v>3</v>
      </c>
      <c r="P417" s="247">
        <f>_xlfn.XLOOKUP($F417,'Standard HT Database'!$B$5:$B$172,'Standard HT Database'!E$5:E$172)</f>
        <v>5</v>
      </c>
      <c r="Q417" s="241">
        <f>_xlfn.XLOOKUP($F417,'Standard HT Database'!$B$5:$B$172,'Standard HT Database'!O$5:O$172)</f>
        <v>1012</v>
      </c>
      <c r="R417" s="178">
        <f>_xlfn.XLOOKUP($F417,'Standard HT Database'!$B$5:$B$172,'Standard HT Database'!N$5:N$172)</f>
        <v>94.05</v>
      </c>
      <c r="S417" s="243">
        <f>_xlfn.XLOOKUP($F417,'Standard HT Database'!$B$5:$B$172,'Standard HT Database'!M$5:M$172)</f>
        <v>1027.78</v>
      </c>
      <c r="T417" s="180">
        <f>_xlfn.XLOOKUP($F417,'Standard HT Database'!$B$5:$B$172,'Standard HT Database'!L$5:L$172)</f>
        <v>95.48</v>
      </c>
      <c r="W417" s="247">
        <v>0</v>
      </c>
      <c r="X417" s="247">
        <v>2</v>
      </c>
      <c r="BR417" s="6" t="s">
        <v>663</v>
      </c>
      <c r="BS417" s="251" t="s">
        <v>664</v>
      </c>
    </row>
    <row r="418" spans="1:71" x14ac:dyDescent="0.2">
      <c r="A418" s="110" t="s">
        <v>729</v>
      </c>
      <c r="B418" s="6" t="s">
        <v>657</v>
      </c>
      <c r="E418" s="111" t="s">
        <v>19</v>
      </c>
      <c r="F418" s="245">
        <v>352</v>
      </c>
      <c r="I418" s="111" t="s">
        <v>659</v>
      </c>
      <c r="K418" s="247">
        <f>_xlfn.XLOOKUP($F418,'Standard HT Database'!$B$5:$B$172,'Standard HT Database'!C$5:C$172)</f>
        <v>2</v>
      </c>
      <c r="L418" s="108"/>
      <c r="M418" s="108"/>
      <c r="N418" s="108"/>
      <c r="O418" s="247">
        <f>_xlfn.XLOOKUP($F418,'Standard HT Database'!$B$5:$B$172,'Standard HT Database'!D$5:D$172)</f>
        <v>3</v>
      </c>
      <c r="P418" s="247">
        <f>_xlfn.XLOOKUP($F418,'Standard HT Database'!$B$5:$B$172,'Standard HT Database'!E$5:E$172)</f>
        <v>5</v>
      </c>
      <c r="Q418" s="241">
        <f>_xlfn.XLOOKUP($F418,'Standard HT Database'!$B$5:$B$172,'Standard HT Database'!O$5:O$172)</f>
        <v>1012</v>
      </c>
      <c r="R418" s="178">
        <f>_xlfn.XLOOKUP($F418,'Standard HT Database'!$B$5:$B$172,'Standard HT Database'!N$5:N$172)</f>
        <v>94.05</v>
      </c>
      <c r="S418" s="243">
        <f>_xlfn.XLOOKUP($F418,'Standard HT Database'!$B$5:$B$172,'Standard HT Database'!M$5:M$172)</f>
        <v>1027.78</v>
      </c>
      <c r="T418" s="180">
        <f>_xlfn.XLOOKUP($F418,'Standard HT Database'!$B$5:$B$172,'Standard HT Database'!L$5:L$172)</f>
        <v>95.48</v>
      </c>
      <c r="W418" s="247">
        <v>0</v>
      </c>
      <c r="X418" s="247">
        <v>2</v>
      </c>
      <c r="BR418" s="6" t="s">
        <v>663</v>
      </c>
      <c r="BS418" s="251" t="s">
        <v>664</v>
      </c>
    </row>
    <row r="419" spans="1:71" x14ac:dyDescent="0.2">
      <c r="A419" s="110" t="s">
        <v>730</v>
      </c>
      <c r="B419" s="6" t="s">
        <v>657</v>
      </c>
      <c r="E419" s="111" t="s">
        <v>756</v>
      </c>
      <c r="F419" s="245">
        <v>354</v>
      </c>
      <c r="I419" s="111" t="s">
        <v>17</v>
      </c>
      <c r="K419" s="247">
        <f>_xlfn.XLOOKUP($F419,'Standard HT Database'!$B$5:$B$172,'Standard HT Database'!C$5:C$172)</f>
        <v>2</v>
      </c>
      <c r="L419" s="108"/>
      <c r="M419" s="108"/>
      <c r="N419" s="108"/>
      <c r="O419" s="247">
        <f>_xlfn.XLOOKUP($F419,'Standard HT Database'!$B$5:$B$172,'Standard HT Database'!D$5:D$172)</f>
        <v>3</v>
      </c>
      <c r="P419" s="247">
        <f>_xlfn.XLOOKUP($F419,'Standard HT Database'!$B$5:$B$172,'Standard HT Database'!E$5:E$172)</f>
        <v>5</v>
      </c>
      <c r="Q419" s="241">
        <f>_xlfn.XLOOKUP($F419,'Standard HT Database'!$B$5:$B$172,'Standard HT Database'!O$5:O$172)</f>
        <v>1172</v>
      </c>
      <c r="R419" s="178">
        <f>_xlfn.XLOOKUP($F419,'Standard HT Database'!$B$5:$B$172,'Standard HT Database'!N$5:N$172)</f>
        <v>108.87</v>
      </c>
      <c r="S419" s="243">
        <f>_xlfn.XLOOKUP($F419,'Standard HT Database'!$B$5:$B$172,'Standard HT Database'!M$5:M$172)</f>
        <v>1188.3900000000001</v>
      </c>
      <c r="T419" s="180">
        <f>_xlfn.XLOOKUP($F419,'Standard HT Database'!$B$5:$B$172,'Standard HT Database'!L$5:L$172)</f>
        <v>110.4</v>
      </c>
      <c r="W419" s="247">
        <v>0</v>
      </c>
      <c r="X419" s="247">
        <v>2</v>
      </c>
      <c r="BR419" s="6" t="s">
        <v>663</v>
      </c>
      <c r="BS419" s="251" t="s">
        <v>664</v>
      </c>
    </row>
    <row r="420" spans="1:71" x14ac:dyDescent="0.2">
      <c r="A420" s="110" t="s">
        <v>731</v>
      </c>
      <c r="B420" s="6" t="s">
        <v>657</v>
      </c>
      <c r="E420" s="111" t="s">
        <v>756</v>
      </c>
      <c r="F420" s="245">
        <v>451</v>
      </c>
      <c r="I420" s="111" t="s">
        <v>659</v>
      </c>
      <c r="K420" s="247">
        <f>_xlfn.XLOOKUP($F420,'Standard HT Database'!$B$5:$B$172,'Standard HT Database'!C$5:C$172)</f>
        <v>2</v>
      </c>
      <c r="L420" s="108"/>
      <c r="M420" s="108"/>
      <c r="N420" s="108"/>
      <c r="O420" s="247">
        <f>_xlfn.XLOOKUP($F420,'Standard HT Database'!$B$5:$B$172,'Standard HT Database'!D$5:D$172)</f>
        <v>4</v>
      </c>
      <c r="P420" s="247">
        <f>_xlfn.XLOOKUP($F420,'Standard HT Database'!$B$5:$B$172,'Standard HT Database'!E$5:E$172)</f>
        <v>5</v>
      </c>
      <c r="Q420" s="241">
        <f>_xlfn.XLOOKUP($F420,'Standard HT Database'!$B$5:$B$172,'Standard HT Database'!O$5:O$172)</f>
        <v>1178</v>
      </c>
      <c r="R420" s="178">
        <f>_xlfn.XLOOKUP($F420,'Standard HT Database'!$B$5:$B$172,'Standard HT Database'!N$5:N$172)</f>
        <v>109.41</v>
      </c>
      <c r="S420" s="243">
        <f>_xlfn.XLOOKUP($F420,'Standard HT Database'!$B$5:$B$172,'Standard HT Database'!M$5:M$172)</f>
        <v>1194.02</v>
      </c>
      <c r="T420" s="180">
        <f>_xlfn.XLOOKUP($F420,'Standard HT Database'!$B$5:$B$172,'Standard HT Database'!L$5:L$172)</f>
        <v>110.93</v>
      </c>
      <c r="W420" s="247">
        <v>1</v>
      </c>
      <c r="X420" s="247">
        <v>2</v>
      </c>
      <c r="BR420" s="6" t="s">
        <v>663</v>
      </c>
      <c r="BS420" s="251" t="s">
        <v>664</v>
      </c>
    </row>
    <row r="421" spans="1:71" x14ac:dyDescent="0.2">
      <c r="A421" s="110" t="s">
        <v>732</v>
      </c>
      <c r="B421" s="6" t="s">
        <v>657</v>
      </c>
      <c r="E421" s="111" t="s">
        <v>756</v>
      </c>
      <c r="F421" s="245">
        <v>451</v>
      </c>
      <c r="I421" s="111" t="s">
        <v>659</v>
      </c>
      <c r="K421" s="247">
        <f>_xlfn.XLOOKUP($F421,'Standard HT Database'!$B$5:$B$172,'Standard HT Database'!C$5:C$172)</f>
        <v>2</v>
      </c>
      <c r="L421" s="108"/>
      <c r="M421" s="108"/>
      <c r="N421" s="108"/>
      <c r="O421" s="247">
        <f>_xlfn.XLOOKUP($F421,'Standard HT Database'!$B$5:$B$172,'Standard HT Database'!D$5:D$172)</f>
        <v>4</v>
      </c>
      <c r="P421" s="247">
        <f>_xlfn.XLOOKUP($F421,'Standard HT Database'!$B$5:$B$172,'Standard HT Database'!E$5:E$172)</f>
        <v>5</v>
      </c>
      <c r="Q421" s="241">
        <f>_xlfn.XLOOKUP($F421,'Standard HT Database'!$B$5:$B$172,'Standard HT Database'!O$5:O$172)</f>
        <v>1178</v>
      </c>
      <c r="R421" s="178">
        <f>_xlfn.XLOOKUP($F421,'Standard HT Database'!$B$5:$B$172,'Standard HT Database'!N$5:N$172)</f>
        <v>109.41</v>
      </c>
      <c r="S421" s="243">
        <f>_xlfn.XLOOKUP($F421,'Standard HT Database'!$B$5:$B$172,'Standard HT Database'!M$5:M$172)</f>
        <v>1194.02</v>
      </c>
      <c r="T421" s="180">
        <f>_xlfn.XLOOKUP($F421,'Standard HT Database'!$B$5:$B$172,'Standard HT Database'!L$5:L$172)</f>
        <v>110.93</v>
      </c>
      <c r="W421" s="247">
        <v>1</v>
      </c>
      <c r="X421" s="247">
        <v>2</v>
      </c>
      <c r="BR421" s="6" t="s">
        <v>663</v>
      </c>
      <c r="BS421" s="251" t="s">
        <v>664</v>
      </c>
    </row>
    <row r="422" spans="1:71" x14ac:dyDescent="0.2">
      <c r="A422" s="110" t="s">
        <v>733</v>
      </c>
      <c r="B422" s="6" t="s">
        <v>657</v>
      </c>
      <c r="E422" s="111" t="s">
        <v>756</v>
      </c>
      <c r="F422" s="245">
        <v>352</v>
      </c>
      <c r="I422" s="111" t="s">
        <v>659</v>
      </c>
      <c r="K422" s="247">
        <f>_xlfn.XLOOKUP($F422,'Standard HT Database'!$B$5:$B$172,'Standard HT Database'!C$5:C$172)</f>
        <v>2</v>
      </c>
      <c r="L422" s="108"/>
      <c r="M422" s="108"/>
      <c r="N422" s="108"/>
      <c r="O422" s="247">
        <f>_xlfn.XLOOKUP($F422,'Standard HT Database'!$B$5:$B$172,'Standard HT Database'!D$5:D$172)</f>
        <v>3</v>
      </c>
      <c r="P422" s="247">
        <f>_xlfn.XLOOKUP($F422,'Standard HT Database'!$B$5:$B$172,'Standard HT Database'!E$5:E$172)</f>
        <v>5</v>
      </c>
      <c r="Q422" s="241">
        <f>_xlfn.XLOOKUP($F422,'Standard HT Database'!$B$5:$B$172,'Standard HT Database'!O$5:O$172)</f>
        <v>1012</v>
      </c>
      <c r="R422" s="178">
        <f>_xlfn.XLOOKUP($F422,'Standard HT Database'!$B$5:$B$172,'Standard HT Database'!N$5:N$172)</f>
        <v>94.05</v>
      </c>
      <c r="S422" s="243">
        <f>_xlfn.XLOOKUP($F422,'Standard HT Database'!$B$5:$B$172,'Standard HT Database'!M$5:M$172)</f>
        <v>1027.78</v>
      </c>
      <c r="T422" s="180">
        <f>_xlfn.XLOOKUP($F422,'Standard HT Database'!$B$5:$B$172,'Standard HT Database'!L$5:L$172)</f>
        <v>95.48</v>
      </c>
      <c r="W422" s="247">
        <v>0</v>
      </c>
      <c r="X422" s="247">
        <v>2</v>
      </c>
      <c r="BR422" s="6" t="s">
        <v>663</v>
      </c>
      <c r="BS422" s="251" t="s">
        <v>664</v>
      </c>
    </row>
    <row r="423" spans="1:71" x14ac:dyDescent="0.2">
      <c r="A423" s="110" t="s">
        <v>734</v>
      </c>
      <c r="B423" s="6" t="s">
        <v>657</v>
      </c>
      <c r="E423" s="111" t="s">
        <v>756</v>
      </c>
      <c r="F423" s="245">
        <v>352</v>
      </c>
      <c r="I423" s="111" t="s">
        <v>659</v>
      </c>
      <c r="K423" s="247">
        <f>_xlfn.XLOOKUP($F423,'Standard HT Database'!$B$5:$B$172,'Standard HT Database'!C$5:C$172)</f>
        <v>2</v>
      </c>
      <c r="L423" s="108"/>
      <c r="M423" s="108"/>
      <c r="N423" s="108"/>
      <c r="O423" s="247">
        <f>_xlfn.XLOOKUP($F423,'Standard HT Database'!$B$5:$B$172,'Standard HT Database'!D$5:D$172)</f>
        <v>3</v>
      </c>
      <c r="P423" s="247">
        <f>_xlfn.XLOOKUP($F423,'Standard HT Database'!$B$5:$B$172,'Standard HT Database'!E$5:E$172)</f>
        <v>5</v>
      </c>
      <c r="Q423" s="241">
        <f>_xlfn.XLOOKUP($F423,'Standard HT Database'!$B$5:$B$172,'Standard HT Database'!O$5:O$172)</f>
        <v>1012</v>
      </c>
      <c r="R423" s="178">
        <f>_xlfn.XLOOKUP($F423,'Standard HT Database'!$B$5:$B$172,'Standard HT Database'!N$5:N$172)</f>
        <v>94.05</v>
      </c>
      <c r="S423" s="243">
        <f>_xlfn.XLOOKUP($F423,'Standard HT Database'!$B$5:$B$172,'Standard HT Database'!M$5:M$172)</f>
        <v>1027.78</v>
      </c>
      <c r="T423" s="180">
        <f>_xlfn.XLOOKUP($F423,'Standard HT Database'!$B$5:$B$172,'Standard HT Database'!L$5:L$172)</f>
        <v>95.48</v>
      </c>
      <c r="W423" s="247">
        <v>0</v>
      </c>
      <c r="X423" s="247">
        <v>2</v>
      </c>
      <c r="BR423" s="6" t="s">
        <v>663</v>
      </c>
      <c r="BS423" s="251" t="s">
        <v>664</v>
      </c>
    </row>
    <row r="424" spans="1:71" x14ac:dyDescent="0.2">
      <c r="A424" s="110" t="s">
        <v>735</v>
      </c>
      <c r="B424" s="6" t="s">
        <v>657</v>
      </c>
      <c r="E424" s="111" t="s">
        <v>756</v>
      </c>
      <c r="F424" s="245">
        <v>354</v>
      </c>
      <c r="I424" s="111" t="s">
        <v>17</v>
      </c>
      <c r="K424" s="247">
        <f>_xlfn.XLOOKUP($F424,'Standard HT Database'!$B$5:$B$172,'Standard HT Database'!C$5:C$172)</f>
        <v>2</v>
      </c>
      <c r="L424" s="108"/>
      <c r="M424" s="108"/>
      <c r="N424" s="108"/>
      <c r="O424" s="247">
        <f>_xlfn.XLOOKUP($F424,'Standard HT Database'!$B$5:$B$172,'Standard HT Database'!D$5:D$172)</f>
        <v>3</v>
      </c>
      <c r="P424" s="247">
        <f>_xlfn.XLOOKUP($F424,'Standard HT Database'!$B$5:$B$172,'Standard HT Database'!E$5:E$172)</f>
        <v>5</v>
      </c>
      <c r="Q424" s="241">
        <f>_xlfn.XLOOKUP($F424,'Standard HT Database'!$B$5:$B$172,'Standard HT Database'!O$5:O$172)</f>
        <v>1172</v>
      </c>
      <c r="R424" s="178">
        <f>_xlfn.XLOOKUP($F424,'Standard HT Database'!$B$5:$B$172,'Standard HT Database'!N$5:N$172)</f>
        <v>108.87</v>
      </c>
      <c r="S424" s="243">
        <f>_xlfn.XLOOKUP($F424,'Standard HT Database'!$B$5:$B$172,'Standard HT Database'!M$5:M$172)</f>
        <v>1188.3900000000001</v>
      </c>
      <c r="T424" s="180">
        <f>_xlfn.XLOOKUP($F424,'Standard HT Database'!$B$5:$B$172,'Standard HT Database'!L$5:L$172)</f>
        <v>110.4</v>
      </c>
      <c r="W424" s="247">
        <v>0</v>
      </c>
      <c r="X424" s="247">
        <v>2</v>
      </c>
      <c r="BR424" s="6" t="s">
        <v>663</v>
      </c>
      <c r="BS424" s="251" t="s">
        <v>664</v>
      </c>
    </row>
    <row r="425" spans="1:71" x14ac:dyDescent="0.2">
      <c r="A425" s="110" t="s">
        <v>736</v>
      </c>
      <c r="B425" s="6" t="s">
        <v>657</v>
      </c>
      <c r="E425" s="111" t="s">
        <v>756</v>
      </c>
      <c r="F425" s="245">
        <v>451</v>
      </c>
      <c r="I425" s="111" t="s">
        <v>659</v>
      </c>
      <c r="K425" s="247">
        <f>_xlfn.XLOOKUP($F425,'Standard HT Database'!$B$5:$B$172,'Standard HT Database'!C$5:C$172)</f>
        <v>2</v>
      </c>
      <c r="L425" s="108"/>
      <c r="M425" s="108"/>
      <c r="N425" s="108"/>
      <c r="O425" s="247">
        <f>_xlfn.XLOOKUP($F425,'Standard HT Database'!$B$5:$B$172,'Standard HT Database'!D$5:D$172)</f>
        <v>4</v>
      </c>
      <c r="P425" s="247">
        <f>_xlfn.XLOOKUP($F425,'Standard HT Database'!$B$5:$B$172,'Standard HT Database'!E$5:E$172)</f>
        <v>5</v>
      </c>
      <c r="Q425" s="241">
        <f>_xlfn.XLOOKUP($F425,'Standard HT Database'!$B$5:$B$172,'Standard HT Database'!O$5:O$172)</f>
        <v>1178</v>
      </c>
      <c r="R425" s="178">
        <f>_xlfn.XLOOKUP($F425,'Standard HT Database'!$B$5:$B$172,'Standard HT Database'!N$5:N$172)</f>
        <v>109.41</v>
      </c>
      <c r="S425" s="243">
        <f>_xlfn.XLOOKUP($F425,'Standard HT Database'!$B$5:$B$172,'Standard HT Database'!M$5:M$172)</f>
        <v>1194.02</v>
      </c>
      <c r="T425" s="180">
        <f>_xlfn.XLOOKUP($F425,'Standard HT Database'!$B$5:$B$172,'Standard HT Database'!L$5:L$172)</f>
        <v>110.93</v>
      </c>
      <c r="W425" s="247">
        <v>1</v>
      </c>
      <c r="X425" s="247">
        <v>2</v>
      </c>
      <c r="BR425" s="6" t="s">
        <v>663</v>
      </c>
      <c r="BS425" s="251" t="s">
        <v>664</v>
      </c>
    </row>
    <row r="426" spans="1:71" x14ac:dyDescent="0.2">
      <c r="A426" s="110" t="s">
        <v>737</v>
      </c>
      <c r="B426" s="6" t="s">
        <v>657</v>
      </c>
      <c r="E426" s="111" t="s">
        <v>756</v>
      </c>
      <c r="F426" s="245">
        <v>451</v>
      </c>
      <c r="I426" s="111" t="s">
        <v>659</v>
      </c>
      <c r="K426" s="247">
        <f>_xlfn.XLOOKUP($F426,'Standard HT Database'!$B$5:$B$172,'Standard HT Database'!C$5:C$172)</f>
        <v>2</v>
      </c>
      <c r="L426" s="108"/>
      <c r="M426" s="108"/>
      <c r="N426" s="108"/>
      <c r="O426" s="247">
        <f>_xlfn.XLOOKUP($F426,'Standard HT Database'!$B$5:$B$172,'Standard HT Database'!D$5:D$172)</f>
        <v>4</v>
      </c>
      <c r="P426" s="247">
        <f>_xlfn.XLOOKUP($F426,'Standard HT Database'!$B$5:$B$172,'Standard HT Database'!E$5:E$172)</f>
        <v>5</v>
      </c>
      <c r="Q426" s="241">
        <f>_xlfn.XLOOKUP($F426,'Standard HT Database'!$B$5:$B$172,'Standard HT Database'!O$5:O$172)</f>
        <v>1178</v>
      </c>
      <c r="R426" s="178">
        <f>_xlfn.XLOOKUP($F426,'Standard HT Database'!$B$5:$B$172,'Standard HT Database'!N$5:N$172)</f>
        <v>109.41</v>
      </c>
      <c r="S426" s="243">
        <f>_xlfn.XLOOKUP($F426,'Standard HT Database'!$B$5:$B$172,'Standard HT Database'!M$5:M$172)</f>
        <v>1194.02</v>
      </c>
      <c r="T426" s="180">
        <f>_xlfn.XLOOKUP($F426,'Standard HT Database'!$B$5:$B$172,'Standard HT Database'!L$5:L$172)</f>
        <v>110.93</v>
      </c>
      <c r="W426" s="247">
        <v>1</v>
      </c>
      <c r="X426" s="247">
        <v>2</v>
      </c>
      <c r="BR426" s="6" t="s">
        <v>663</v>
      </c>
      <c r="BS426" s="251" t="s">
        <v>664</v>
      </c>
    </row>
    <row r="427" spans="1:71" x14ac:dyDescent="0.2">
      <c r="A427" s="110" t="s">
        <v>738</v>
      </c>
      <c r="B427" s="6" t="s">
        <v>657</v>
      </c>
      <c r="E427" s="111" t="s">
        <v>756</v>
      </c>
      <c r="F427" s="245">
        <v>354</v>
      </c>
      <c r="I427" s="111" t="s">
        <v>17</v>
      </c>
      <c r="K427" s="247">
        <f>_xlfn.XLOOKUP($F427,'Standard HT Database'!$B$5:$B$172,'Standard HT Database'!C$5:C$172)</f>
        <v>2</v>
      </c>
      <c r="L427" s="108"/>
      <c r="M427" s="108"/>
      <c r="N427" s="108"/>
      <c r="O427" s="247">
        <f>_xlfn.XLOOKUP($F427,'Standard HT Database'!$B$5:$B$172,'Standard HT Database'!D$5:D$172)</f>
        <v>3</v>
      </c>
      <c r="P427" s="247">
        <f>_xlfn.XLOOKUP($F427,'Standard HT Database'!$B$5:$B$172,'Standard HT Database'!E$5:E$172)</f>
        <v>5</v>
      </c>
      <c r="Q427" s="241">
        <f>_xlfn.XLOOKUP($F427,'Standard HT Database'!$B$5:$B$172,'Standard HT Database'!O$5:O$172)</f>
        <v>1172</v>
      </c>
      <c r="R427" s="178">
        <f>_xlfn.XLOOKUP($F427,'Standard HT Database'!$B$5:$B$172,'Standard HT Database'!N$5:N$172)</f>
        <v>108.87</v>
      </c>
      <c r="S427" s="243">
        <f>_xlfn.XLOOKUP($F427,'Standard HT Database'!$B$5:$B$172,'Standard HT Database'!M$5:M$172)</f>
        <v>1188.3900000000001</v>
      </c>
      <c r="T427" s="180">
        <f>_xlfn.XLOOKUP($F427,'Standard HT Database'!$B$5:$B$172,'Standard HT Database'!L$5:L$172)</f>
        <v>110.4</v>
      </c>
      <c r="W427" s="247">
        <v>0</v>
      </c>
      <c r="X427" s="247">
        <v>2</v>
      </c>
      <c r="BR427" s="6" t="s">
        <v>663</v>
      </c>
      <c r="BS427" s="251" t="s">
        <v>664</v>
      </c>
    </row>
    <row r="428" spans="1:71" x14ac:dyDescent="0.2">
      <c r="A428" s="110" t="s">
        <v>739</v>
      </c>
      <c r="B428" s="6" t="s">
        <v>657</v>
      </c>
      <c r="E428" s="111" t="s">
        <v>756</v>
      </c>
      <c r="F428" s="245">
        <v>354</v>
      </c>
      <c r="I428" s="111" t="s">
        <v>17</v>
      </c>
      <c r="K428" s="247">
        <f>_xlfn.XLOOKUP($F428,'Standard HT Database'!$B$5:$B$172,'Standard HT Database'!C$5:C$172)</f>
        <v>2</v>
      </c>
      <c r="L428" s="108"/>
      <c r="M428" s="108"/>
      <c r="N428" s="108"/>
      <c r="O428" s="247">
        <f>_xlfn.XLOOKUP($F428,'Standard HT Database'!$B$5:$B$172,'Standard HT Database'!D$5:D$172)</f>
        <v>3</v>
      </c>
      <c r="P428" s="247">
        <f>_xlfn.XLOOKUP($F428,'Standard HT Database'!$B$5:$B$172,'Standard HT Database'!E$5:E$172)</f>
        <v>5</v>
      </c>
      <c r="Q428" s="241">
        <f>_xlfn.XLOOKUP($F428,'Standard HT Database'!$B$5:$B$172,'Standard HT Database'!O$5:O$172)</f>
        <v>1172</v>
      </c>
      <c r="R428" s="178">
        <f>_xlfn.XLOOKUP($F428,'Standard HT Database'!$B$5:$B$172,'Standard HT Database'!N$5:N$172)</f>
        <v>108.87</v>
      </c>
      <c r="S428" s="243">
        <f>_xlfn.XLOOKUP($F428,'Standard HT Database'!$B$5:$B$172,'Standard HT Database'!M$5:M$172)</f>
        <v>1188.3900000000001</v>
      </c>
      <c r="T428" s="180">
        <f>_xlfn.XLOOKUP($F428,'Standard HT Database'!$B$5:$B$172,'Standard HT Database'!L$5:L$172)</f>
        <v>110.4</v>
      </c>
      <c r="W428" s="247">
        <v>0</v>
      </c>
      <c r="X428" s="247">
        <v>2</v>
      </c>
      <c r="BR428" s="6" t="s">
        <v>663</v>
      </c>
      <c r="BS428" s="251" t="s">
        <v>664</v>
      </c>
    </row>
    <row r="429" spans="1:71" x14ac:dyDescent="0.2">
      <c r="A429" s="110" t="s">
        <v>740</v>
      </c>
      <c r="B429" s="6" t="s">
        <v>657</v>
      </c>
      <c r="E429" s="111" t="s">
        <v>756</v>
      </c>
      <c r="F429" s="245">
        <v>352</v>
      </c>
      <c r="I429" s="111" t="s">
        <v>659</v>
      </c>
      <c r="K429" s="247">
        <f>_xlfn.XLOOKUP($F429,'Standard HT Database'!$B$5:$B$172,'Standard HT Database'!C$5:C$172)</f>
        <v>2</v>
      </c>
      <c r="L429" s="108"/>
      <c r="M429" s="108"/>
      <c r="N429" s="108"/>
      <c r="O429" s="247">
        <f>_xlfn.XLOOKUP($F429,'Standard HT Database'!$B$5:$B$172,'Standard HT Database'!D$5:D$172)</f>
        <v>3</v>
      </c>
      <c r="P429" s="247">
        <f>_xlfn.XLOOKUP($F429,'Standard HT Database'!$B$5:$B$172,'Standard HT Database'!E$5:E$172)</f>
        <v>5</v>
      </c>
      <c r="Q429" s="241">
        <f>_xlfn.XLOOKUP($F429,'Standard HT Database'!$B$5:$B$172,'Standard HT Database'!O$5:O$172)</f>
        <v>1012</v>
      </c>
      <c r="R429" s="178">
        <f>_xlfn.XLOOKUP($F429,'Standard HT Database'!$B$5:$B$172,'Standard HT Database'!N$5:N$172)</f>
        <v>94.05</v>
      </c>
      <c r="S429" s="243">
        <f>_xlfn.XLOOKUP($F429,'Standard HT Database'!$B$5:$B$172,'Standard HT Database'!M$5:M$172)</f>
        <v>1027.78</v>
      </c>
      <c r="T429" s="180">
        <f>_xlfn.XLOOKUP($F429,'Standard HT Database'!$B$5:$B$172,'Standard HT Database'!L$5:L$172)</f>
        <v>95.48</v>
      </c>
      <c r="W429" s="247">
        <v>0</v>
      </c>
      <c r="X429" s="247">
        <v>2</v>
      </c>
      <c r="BR429" s="6" t="s">
        <v>663</v>
      </c>
      <c r="BS429" s="251" t="s">
        <v>664</v>
      </c>
    </row>
    <row r="430" spans="1:71" x14ac:dyDescent="0.2">
      <c r="A430" s="110" t="s">
        <v>741</v>
      </c>
      <c r="B430" s="6" t="s">
        <v>657</v>
      </c>
      <c r="E430" s="111" t="s">
        <v>756</v>
      </c>
      <c r="F430" s="245">
        <v>352</v>
      </c>
      <c r="I430" s="111" t="s">
        <v>659</v>
      </c>
      <c r="K430" s="247">
        <f>_xlfn.XLOOKUP($F430,'Standard HT Database'!$B$5:$B$172,'Standard HT Database'!C$5:C$172)</f>
        <v>2</v>
      </c>
      <c r="L430" s="108"/>
      <c r="M430" s="108"/>
      <c r="N430" s="108"/>
      <c r="O430" s="247">
        <f>_xlfn.XLOOKUP($F430,'Standard HT Database'!$B$5:$B$172,'Standard HT Database'!D$5:D$172)</f>
        <v>3</v>
      </c>
      <c r="P430" s="247">
        <f>_xlfn.XLOOKUP($F430,'Standard HT Database'!$B$5:$B$172,'Standard HT Database'!E$5:E$172)</f>
        <v>5</v>
      </c>
      <c r="Q430" s="241">
        <f>_xlfn.XLOOKUP($F430,'Standard HT Database'!$B$5:$B$172,'Standard HT Database'!O$5:O$172)</f>
        <v>1012</v>
      </c>
      <c r="R430" s="178">
        <f>_xlfn.XLOOKUP($F430,'Standard HT Database'!$B$5:$B$172,'Standard HT Database'!N$5:N$172)</f>
        <v>94.05</v>
      </c>
      <c r="S430" s="243">
        <f>_xlfn.XLOOKUP($F430,'Standard HT Database'!$B$5:$B$172,'Standard HT Database'!M$5:M$172)</f>
        <v>1027.78</v>
      </c>
      <c r="T430" s="180">
        <f>_xlfn.XLOOKUP($F430,'Standard HT Database'!$B$5:$B$172,'Standard HT Database'!L$5:L$172)</f>
        <v>95.48</v>
      </c>
      <c r="W430" s="247">
        <v>0</v>
      </c>
      <c r="X430" s="247">
        <v>2</v>
      </c>
      <c r="BR430" s="6" t="s">
        <v>663</v>
      </c>
      <c r="BS430" s="251" t="s">
        <v>664</v>
      </c>
    </row>
    <row r="431" spans="1:71" x14ac:dyDescent="0.2">
      <c r="A431" s="110" t="s">
        <v>742</v>
      </c>
      <c r="B431" s="6" t="s">
        <v>657</v>
      </c>
      <c r="E431" s="111" t="s">
        <v>756</v>
      </c>
      <c r="F431" s="245">
        <v>352</v>
      </c>
      <c r="I431" s="111" t="s">
        <v>659</v>
      </c>
      <c r="K431" s="247">
        <f>_xlfn.XLOOKUP($F431,'Standard HT Database'!$B$5:$B$172,'Standard HT Database'!C$5:C$172)</f>
        <v>2</v>
      </c>
      <c r="L431" s="108"/>
      <c r="M431" s="108"/>
      <c r="N431" s="108"/>
      <c r="O431" s="247">
        <f>_xlfn.XLOOKUP($F431,'Standard HT Database'!$B$5:$B$172,'Standard HT Database'!D$5:D$172)</f>
        <v>3</v>
      </c>
      <c r="P431" s="247">
        <f>_xlfn.XLOOKUP($F431,'Standard HT Database'!$B$5:$B$172,'Standard HT Database'!E$5:E$172)</f>
        <v>5</v>
      </c>
      <c r="Q431" s="241">
        <f>_xlfn.XLOOKUP($F431,'Standard HT Database'!$B$5:$B$172,'Standard HT Database'!O$5:O$172)</f>
        <v>1012</v>
      </c>
      <c r="R431" s="178">
        <f>_xlfn.XLOOKUP($F431,'Standard HT Database'!$B$5:$B$172,'Standard HT Database'!N$5:N$172)</f>
        <v>94.05</v>
      </c>
      <c r="S431" s="243">
        <f>_xlfn.XLOOKUP($F431,'Standard HT Database'!$B$5:$B$172,'Standard HT Database'!M$5:M$172)</f>
        <v>1027.78</v>
      </c>
      <c r="T431" s="180">
        <f>_xlfn.XLOOKUP($F431,'Standard HT Database'!$B$5:$B$172,'Standard HT Database'!L$5:L$172)</f>
        <v>95.48</v>
      </c>
      <c r="W431" s="247">
        <v>0</v>
      </c>
      <c r="X431" s="247">
        <v>2</v>
      </c>
      <c r="BR431" s="6" t="s">
        <v>663</v>
      </c>
      <c r="BS431" s="251" t="s">
        <v>664</v>
      </c>
    </row>
    <row r="432" spans="1:71" x14ac:dyDescent="0.2">
      <c r="A432" s="110" t="s">
        <v>743</v>
      </c>
      <c r="B432" s="6" t="s">
        <v>657</v>
      </c>
      <c r="E432" s="111" t="s">
        <v>756</v>
      </c>
      <c r="F432" s="245">
        <v>352</v>
      </c>
      <c r="I432" s="111" t="s">
        <v>659</v>
      </c>
      <c r="K432" s="247">
        <f>_xlfn.XLOOKUP($F432,'Standard HT Database'!$B$5:$B$172,'Standard HT Database'!C$5:C$172)</f>
        <v>2</v>
      </c>
      <c r="L432" s="108"/>
      <c r="M432" s="108"/>
      <c r="N432" s="108"/>
      <c r="O432" s="247">
        <f>_xlfn.XLOOKUP($F432,'Standard HT Database'!$B$5:$B$172,'Standard HT Database'!D$5:D$172)</f>
        <v>3</v>
      </c>
      <c r="P432" s="247">
        <f>_xlfn.XLOOKUP($F432,'Standard HT Database'!$B$5:$B$172,'Standard HT Database'!E$5:E$172)</f>
        <v>5</v>
      </c>
      <c r="Q432" s="241">
        <f>_xlfn.XLOOKUP($F432,'Standard HT Database'!$B$5:$B$172,'Standard HT Database'!O$5:O$172)</f>
        <v>1012</v>
      </c>
      <c r="R432" s="178">
        <f>_xlfn.XLOOKUP($F432,'Standard HT Database'!$B$5:$B$172,'Standard HT Database'!N$5:N$172)</f>
        <v>94.05</v>
      </c>
      <c r="S432" s="243">
        <f>_xlfn.XLOOKUP($F432,'Standard HT Database'!$B$5:$B$172,'Standard HT Database'!M$5:M$172)</f>
        <v>1027.78</v>
      </c>
      <c r="T432" s="180">
        <f>_xlfn.XLOOKUP($F432,'Standard HT Database'!$B$5:$B$172,'Standard HT Database'!L$5:L$172)</f>
        <v>95.48</v>
      </c>
      <c r="W432" s="247">
        <v>0</v>
      </c>
      <c r="X432" s="247">
        <v>2</v>
      </c>
      <c r="BR432" s="6" t="s">
        <v>663</v>
      </c>
      <c r="BS432" s="251" t="s">
        <v>664</v>
      </c>
    </row>
    <row r="433" spans="1:71" x14ac:dyDescent="0.2">
      <c r="A433" s="110" t="s">
        <v>744</v>
      </c>
      <c r="B433" s="6" t="s">
        <v>657</v>
      </c>
      <c r="E433" s="111" t="s">
        <v>756</v>
      </c>
      <c r="F433" s="245">
        <v>354</v>
      </c>
      <c r="I433" s="111" t="s">
        <v>17</v>
      </c>
      <c r="K433" s="247">
        <f>_xlfn.XLOOKUP($F433,'Standard HT Database'!$B$5:$B$172,'Standard HT Database'!C$5:C$172)</f>
        <v>2</v>
      </c>
      <c r="L433" s="108"/>
      <c r="M433" s="108"/>
      <c r="N433" s="108"/>
      <c r="O433" s="247">
        <f>_xlfn.XLOOKUP($F433,'Standard HT Database'!$B$5:$B$172,'Standard HT Database'!D$5:D$172)</f>
        <v>3</v>
      </c>
      <c r="P433" s="247">
        <f>_xlfn.XLOOKUP($F433,'Standard HT Database'!$B$5:$B$172,'Standard HT Database'!E$5:E$172)</f>
        <v>5</v>
      </c>
      <c r="Q433" s="241">
        <f>_xlfn.XLOOKUP($F433,'Standard HT Database'!$B$5:$B$172,'Standard HT Database'!O$5:O$172)</f>
        <v>1172</v>
      </c>
      <c r="R433" s="178">
        <f>_xlfn.XLOOKUP($F433,'Standard HT Database'!$B$5:$B$172,'Standard HT Database'!N$5:N$172)</f>
        <v>108.87</v>
      </c>
      <c r="S433" s="243">
        <f>_xlfn.XLOOKUP($F433,'Standard HT Database'!$B$5:$B$172,'Standard HT Database'!M$5:M$172)</f>
        <v>1188.3900000000001</v>
      </c>
      <c r="T433" s="180">
        <f>_xlfn.XLOOKUP($F433,'Standard HT Database'!$B$5:$B$172,'Standard HT Database'!L$5:L$172)</f>
        <v>110.4</v>
      </c>
      <c r="W433" s="247">
        <v>0</v>
      </c>
      <c r="X433" s="247">
        <v>2</v>
      </c>
      <c r="BR433" s="6" t="s">
        <v>663</v>
      </c>
      <c r="BS433" s="251" t="s">
        <v>664</v>
      </c>
    </row>
    <row r="434" spans="1:71" x14ac:dyDescent="0.2">
      <c r="A434" s="110" t="s">
        <v>745</v>
      </c>
      <c r="B434" s="6" t="s">
        <v>657</v>
      </c>
      <c r="E434" s="111" t="s">
        <v>756</v>
      </c>
      <c r="F434" s="245">
        <v>364</v>
      </c>
      <c r="I434" s="111" t="s">
        <v>17</v>
      </c>
      <c r="K434" s="247">
        <f>_xlfn.XLOOKUP($F434,'Standard HT Database'!$B$5:$B$172,'Standard HT Database'!C$5:C$172)</f>
        <v>2</v>
      </c>
      <c r="L434" s="108"/>
      <c r="M434" s="108"/>
      <c r="N434" s="108"/>
      <c r="O434" s="247">
        <f>_xlfn.XLOOKUP($F434,'Standard HT Database'!$B$5:$B$172,'Standard HT Database'!D$5:D$172)</f>
        <v>3</v>
      </c>
      <c r="P434" s="247">
        <f>_xlfn.XLOOKUP($F434,'Standard HT Database'!$B$5:$B$172,'Standard HT Database'!E$5:E$172)</f>
        <v>6</v>
      </c>
      <c r="Q434" s="241">
        <f>_xlfn.XLOOKUP($F434,'Standard HT Database'!$B$5:$B$172,'Standard HT Database'!O$5:O$172)</f>
        <v>1184</v>
      </c>
      <c r="R434" s="178">
        <f>_xlfn.XLOOKUP($F434,'Standard HT Database'!$B$5:$B$172,'Standard HT Database'!N$5:N$172)</f>
        <v>109.99</v>
      </c>
      <c r="S434" s="243">
        <f>_xlfn.XLOOKUP($F434,'Standard HT Database'!$B$5:$B$172,'Standard HT Database'!M$5:M$172)</f>
        <v>1200.51</v>
      </c>
      <c r="T434" s="180">
        <f>_xlfn.XLOOKUP($F434,'Standard HT Database'!$B$5:$B$172,'Standard HT Database'!L$5:L$172)</f>
        <v>111.53</v>
      </c>
      <c r="W434" s="247">
        <v>1</v>
      </c>
      <c r="X434" s="247">
        <v>1</v>
      </c>
      <c r="BR434" s="6" t="s">
        <v>663</v>
      </c>
      <c r="BS434" s="251" t="s">
        <v>664</v>
      </c>
    </row>
    <row r="435" spans="1:71" x14ac:dyDescent="0.2">
      <c r="A435" s="110" t="s">
        <v>746</v>
      </c>
      <c r="B435" s="6" t="s">
        <v>657</v>
      </c>
      <c r="E435" s="111" t="s">
        <v>756</v>
      </c>
      <c r="F435" s="245">
        <v>354</v>
      </c>
      <c r="I435" s="111" t="s">
        <v>17</v>
      </c>
      <c r="K435" s="247">
        <f>_xlfn.XLOOKUP($F435,'Standard HT Database'!$B$5:$B$172,'Standard HT Database'!C$5:C$172)</f>
        <v>2</v>
      </c>
      <c r="L435" s="108"/>
      <c r="M435" s="108"/>
      <c r="N435" s="108"/>
      <c r="O435" s="247">
        <f>_xlfn.XLOOKUP($F435,'Standard HT Database'!$B$5:$B$172,'Standard HT Database'!D$5:D$172)</f>
        <v>3</v>
      </c>
      <c r="P435" s="247">
        <f>_xlfn.XLOOKUP($F435,'Standard HT Database'!$B$5:$B$172,'Standard HT Database'!E$5:E$172)</f>
        <v>5</v>
      </c>
      <c r="Q435" s="241">
        <f>_xlfn.XLOOKUP($F435,'Standard HT Database'!$B$5:$B$172,'Standard HT Database'!O$5:O$172)</f>
        <v>1172</v>
      </c>
      <c r="R435" s="178">
        <f>_xlfn.XLOOKUP($F435,'Standard HT Database'!$B$5:$B$172,'Standard HT Database'!N$5:N$172)</f>
        <v>108.87</v>
      </c>
      <c r="S435" s="243">
        <f>_xlfn.XLOOKUP($F435,'Standard HT Database'!$B$5:$B$172,'Standard HT Database'!M$5:M$172)</f>
        <v>1188.3900000000001</v>
      </c>
      <c r="T435" s="180">
        <f>_xlfn.XLOOKUP($F435,'Standard HT Database'!$B$5:$B$172,'Standard HT Database'!L$5:L$172)</f>
        <v>110.4</v>
      </c>
      <c r="W435" s="247">
        <v>0</v>
      </c>
      <c r="X435" s="247">
        <v>2</v>
      </c>
      <c r="BR435" s="6" t="s">
        <v>663</v>
      </c>
      <c r="BS435" s="251" t="s">
        <v>664</v>
      </c>
    </row>
    <row r="436" spans="1:71" x14ac:dyDescent="0.2">
      <c r="F436"/>
    </row>
    <row r="437" spans="1:71" x14ac:dyDescent="0.2">
      <c r="F437"/>
    </row>
    <row r="438" spans="1:71" x14ac:dyDescent="0.2">
      <c r="F438"/>
    </row>
    <row r="439" spans="1:71" x14ac:dyDescent="0.2">
      <c r="F439"/>
    </row>
    <row r="440" spans="1:71" x14ac:dyDescent="0.2">
      <c r="F440"/>
    </row>
    <row r="441" spans="1:71" x14ac:dyDescent="0.2">
      <c r="F441"/>
    </row>
    <row r="442" spans="1:71" x14ac:dyDescent="0.2">
      <c r="F442"/>
    </row>
    <row r="443" spans="1:71" x14ac:dyDescent="0.2">
      <c r="F443"/>
    </row>
    <row r="444" spans="1:71" x14ac:dyDescent="0.2">
      <c r="F444"/>
    </row>
    <row r="445" spans="1:71" x14ac:dyDescent="0.2">
      <c r="F445"/>
    </row>
    <row r="446" spans="1:71" x14ac:dyDescent="0.2">
      <c r="F446"/>
    </row>
    <row r="447" spans="1:71" x14ac:dyDescent="0.2">
      <c r="F447"/>
    </row>
    <row r="448" spans="1:71" x14ac:dyDescent="0.2">
      <c r="F448"/>
    </row>
    <row r="449" spans="6:6" x14ac:dyDescent="0.2">
      <c r="F449"/>
    </row>
    <row r="450" spans="6:6" x14ac:dyDescent="0.2">
      <c r="F450"/>
    </row>
  </sheetData>
  <mergeCells count="13">
    <mergeCell ref="W13:Y13"/>
    <mergeCell ref="H8:H10"/>
    <mergeCell ref="W9:Y9"/>
    <mergeCell ref="W10:Y10"/>
    <mergeCell ref="W11:Y11"/>
    <mergeCell ref="W12:Y12"/>
    <mergeCell ref="S9:T13"/>
    <mergeCell ref="Q9:R13"/>
    <mergeCell ref="K6:L6"/>
    <mergeCell ref="W5:Y5"/>
    <mergeCell ref="W6:Y6"/>
    <mergeCell ref="W7:Y7"/>
    <mergeCell ref="W8:Y8"/>
  </mergeCells>
  <phoneticPr fontId="2" type="noConversion"/>
  <conditionalFormatting sqref="A7:B7 A8:A12 B8:B13">
    <cfRule type="expression" dxfId="23" priority="14" stopIfTrue="1">
      <formula>$E$16="Commercial"</formula>
    </cfRule>
  </conditionalFormatting>
  <conditionalFormatting sqref="E16:E435">
    <cfRule type="containsText" dxfId="22" priority="9" operator="containsText" text="Bulk">
      <formula>NOT(ISERROR(SEARCH("Bulk",E16)))</formula>
    </cfRule>
    <cfRule type="containsText" dxfId="21" priority="10" operator="containsText" text="Commercial">
      <formula>NOT(ISERROR(SEARCH("Commercial",E16)))</formula>
    </cfRule>
    <cfRule type="containsText" dxfId="20" priority="11" operator="containsText" text="Shared Ownership">
      <formula>NOT(ISERROR(SEARCH("Shared Ownership",E16)))</formula>
    </cfRule>
    <cfRule type="containsText" dxfId="19" priority="12" operator="containsText" text="Rented">
      <formula>NOT(ISERROR(SEARCH("Rented",E16)))</formula>
    </cfRule>
    <cfRule type="containsText" dxfId="18" priority="13" operator="containsText" text="Private">
      <formula>NOT(ISERROR(SEARCH("Private",E16)))</formula>
    </cfRule>
  </conditionalFormatting>
  <conditionalFormatting sqref="E212">
    <cfRule type="cellIs" dxfId="17" priority="8" operator="equal">
      <formula>$BZ$10</formula>
    </cfRule>
  </conditionalFormatting>
  <conditionalFormatting sqref="E212:E226">
    <cfRule type="cellIs" dxfId="16" priority="1" operator="equal">
      <formula>$BY$9</formula>
    </cfRule>
    <cfRule type="cellIs" dxfId="15" priority="5" operator="equal">
      <formula>$BZ$7</formula>
    </cfRule>
  </conditionalFormatting>
  <conditionalFormatting sqref="E215">
    <cfRule type="cellIs" dxfId="14" priority="4" operator="equal">
      <formula>$BY$9</formula>
    </cfRule>
  </conditionalFormatting>
  <dataValidations disablePrompts="1" count="4">
    <dataValidation type="list" allowBlank="1" showInputMessage="1" showErrorMessage="1" sqref="CA5:CA6 AQ17:AQ314 AT17:AT314" xr:uid="{13D30AC5-455C-4E1E-8DB4-6CFE62D1B852}">
      <formula1>$CA$5:$CA$6</formula1>
    </dataValidation>
    <dataValidation type="list" allowBlank="1" showInputMessage="1" showErrorMessage="1" sqref="CB5:CB6 J16:J119 J121:J314" xr:uid="{07A1B807-B47C-4F6F-9CBB-0A80603C4C53}">
      <formula1>$CB$5:$CB$6</formula1>
    </dataValidation>
    <dataValidation type="list" allowBlank="1" showInputMessage="1" showErrorMessage="1" sqref="E16:E435" xr:uid="{B746ABAB-875F-4306-A304-D40FF5011D41}">
      <formula1>$BY$6:$BY$9</formula1>
    </dataValidation>
    <dataValidation type="list" allowBlank="1" showInputMessage="1" showErrorMessage="1" sqref="CC5:CC16" xr:uid="{3504F8F3-5E14-4C10-A62D-FB94FA6C3055}">
      <formula1>$CC$5:$CC$16</formula1>
    </dataValidation>
  </dataValidations>
  <pageMargins left="0.7" right="0.7" top="0.75" bottom="0.75" header="0.3" footer="0.3"/>
  <pageSetup paperSize="9" orientation="portrait" r:id="rId1"/>
  <ignoredErrors>
    <ignoredError sqref="A16" numberStoredAsText="1"/>
  </ignoredErrors>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618AF93-F63F-4F62-8B6D-AA487748B696}">
          <x14:formula1>
            <xm:f>'Standard HT Database'!$B$5:$B$172</xm:f>
          </x14:formula1>
          <xm:sqref>F16:F61 F404:F414 F121:F131 F227:F401 F71:F78 F105:F118 F141:F211 F417:F435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F103-D13E-4ACE-88FF-E13AF42118E5}">
  <dimension ref="A1:H306"/>
  <sheetViews>
    <sheetView workbookViewId="0">
      <selection activeCell="H3" sqref="H3"/>
    </sheetView>
  </sheetViews>
  <sheetFormatPr defaultRowHeight="12.75" x14ac:dyDescent="0.2"/>
  <cols>
    <col min="3" max="3" width="14.140625" customWidth="1"/>
    <col min="4" max="6" width="6.7109375" customWidth="1"/>
    <col min="7" max="7" width="8.7109375" customWidth="1"/>
    <col min="8" max="8" width="17.28515625" customWidth="1"/>
  </cols>
  <sheetData>
    <row r="1" spans="1:8" ht="24" customHeight="1" x14ac:dyDescent="0.2">
      <c r="A1" s="273" t="s">
        <v>296</v>
      </c>
      <c r="B1" s="274"/>
      <c r="C1" s="274"/>
      <c r="D1" s="274"/>
      <c r="E1" s="274"/>
      <c r="F1" s="274"/>
      <c r="G1" s="274"/>
      <c r="H1" s="275"/>
    </row>
    <row r="2" spans="1:8" ht="21" customHeight="1" thickBot="1" x14ac:dyDescent="0.25">
      <c r="A2" s="89" t="s">
        <v>266</v>
      </c>
      <c r="B2" s="90"/>
      <c r="C2" s="91" t="s">
        <v>265</v>
      </c>
      <c r="D2" s="95"/>
      <c r="E2" s="95"/>
      <c r="F2" s="95"/>
      <c r="G2" s="131" t="s">
        <v>262</v>
      </c>
      <c r="H2" s="167">
        <f>'Master Database'!W5</f>
        <v>0</v>
      </c>
    </row>
    <row r="3" spans="1:8" ht="13.5" thickBot="1" x14ac:dyDescent="0.25"/>
    <row r="4" spans="1:8" ht="12.75" customHeight="1" x14ac:dyDescent="0.2">
      <c r="A4" s="279" t="s">
        <v>30</v>
      </c>
      <c r="B4" s="276" t="s">
        <v>249</v>
      </c>
      <c r="C4" s="282" t="s">
        <v>398</v>
      </c>
      <c r="D4" s="283"/>
      <c r="E4" s="283"/>
      <c r="F4" s="283"/>
      <c r="G4" s="283"/>
      <c r="H4" s="284"/>
    </row>
    <row r="5" spans="1:8" ht="25.5" x14ac:dyDescent="0.2">
      <c r="A5" s="280"/>
      <c r="B5" s="277"/>
      <c r="C5" s="148" t="s">
        <v>404</v>
      </c>
      <c r="D5" s="109" t="s">
        <v>399</v>
      </c>
      <c r="E5" s="109" t="s">
        <v>400</v>
      </c>
      <c r="F5" s="109" t="s">
        <v>401</v>
      </c>
      <c r="G5" s="109" t="s">
        <v>402</v>
      </c>
      <c r="H5" s="137" t="s">
        <v>403</v>
      </c>
    </row>
    <row r="6" spans="1:8" ht="76.5" customHeight="1" thickBot="1" x14ac:dyDescent="0.25">
      <c r="A6" s="281"/>
      <c r="B6" s="278"/>
      <c r="C6" s="150" t="s">
        <v>444</v>
      </c>
      <c r="D6" s="285" t="s">
        <v>445</v>
      </c>
      <c r="E6" s="285"/>
      <c r="F6" s="285"/>
      <c r="G6" s="286" t="s">
        <v>446</v>
      </c>
      <c r="H6" s="287"/>
    </row>
    <row r="7" spans="1:8" x14ac:dyDescent="0.2">
      <c r="A7" s="146" t="str">
        <f>'Master Database'!A16</f>
        <v>001</v>
      </c>
      <c r="B7" s="149"/>
      <c r="C7" s="143"/>
      <c r="D7" s="144"/>
      <c r="E7" s="144"/>
      <c r="F7" s="144"/>
      <c r="G7" s="144"/>
      <c r="H7" s="145"/>
    </row>
    <row r="8" spans="1:8" x14ac:dyDescent="0.2">
      <c r="A8" s="136" t="str">
        <f>'Master Database'!A17</f>
        <v>002</v>
      </c>
      <c r="B8" s="147"/>
      <c r="C8" s="138"/>
      <c r="D8" s="108"/>
      <c r="E8" s="108"/>
      <c r="F8" s="108"/>
      <c r="G8" s="108"/>
      <c r="H8" s="139"/>
    </row>
    <row r="9" spans="1:8" x14ac:dyDescent="0.2">
      <c r="A9" s="136" t="str">
        <f>'Master Database'!A18</f>
        <v>003</v>
      </c>
      <c r="B9" s="147"/>
      <c r="C9" s="138"/>
      <c r="D9" s="108"/>
      <c r="E9" s="108"/>
      <c r="F9" s="108"/>
      <c r="G9" s="108"/>
      <c r="H9" s="139"/>
    </row>
    <row r="10" spans="1:8" x14ac:dyDescent="0.2">
      <c r="A10" s="136" t="str">
        <f>'Master Database'!A19</f>
        <v>004</v>
      </c>
      <c r="B10" s="147"/>
      <c r="C10" s="138"/>
      <c r="D10" s="108"/>
      <c r="E10" s="108"/>
      <c r="F10" s="108"/>
      <c r="G10" s="108"/>
      <c r="H10" s="139"/>
    </row>
    <row r="11" spans="1:8" x14ac:dyDescent="0.2">
      <c r="A11" s="136" t="str">
        <f>'Master Database'!A20</f>
        <v>005</v>
      </c>
      <c r="B11" s="147"/>
      <c r="C11" s="138"/>
      <c r="D11" s="108"/>
      <c r="E11" s="108"/>
      <c r="F11" s="108"/>
      <c r="G11" s="108"/>
      <c r="H11" s="139"/>
    </row>
    <row r="12" spans="1:8" x14ac:dyDescent="0.2">
      <c r="A12" s="136" t="str">
        <f>'Master Database'!A21</f>
        <v>006</v>
      </c>
      <c r="B12" s="147"/>
      <c r="C12" s="138"/>
      <c r="D12" s="108"/>
      <c r="E12" s="108"/>
      <c r="F12" s="108"/>
      <c r="G12" s="108"/>
      <c r="H12" s="139"/>
    </row>
    <row r="13" spans="1:8" x14ac:dyDescent="0.2">
      <c r="A13" s="136" t="str">
        <f>'Master Database'!A22</f>
        <v>007</v>
      </c>
      <c r="B13" s="147"/>
      <c r="C13" s="138"/>
      <c r="D13" s="108"/>
      <c r="E13" s="108"/>
      <c r="F13" s="108"/>
      <c r="G13" s="108"/>
      <c r="H13" s="139"/>
    </row>
    <row r="14" spans="1:8" x14ac:dyDescent="0.2">
      <c r="A14" s="136" t="str">
        <f>'Master Database'!A23</f>
        <v>008</v>
      </c>
      <c r="B14" s="147"/>
      <c r="C14" s="138"/>
      <c r="D14" s="108"/>
      <c r="E14" s="108"/>
      <c r="F14" s="108"/>
      <c r="G14" s="108"/>
      <c r="H14" s="139"/>
    </row>
    <row r="15" spans="1:8" x14ac:dyDescent="0.2">
      <c r="A15" s="136" t="str">
        <f>'Master Database'!A24</f>
        <v>009</v>
      </c>
      <c r="B15" s="147"/>
      <c r="C15" s="138"/>
      <c r="D15" s="108"/>
      <c r="E15" s="108"/>
      <c r="F15" s="108"/>
      <c r="G15" s="108"/>
      <c r="H15" s="139"/>
    </row>
    <row r="16" spans="1:8" x14ac:dyDescent="0.2">
      <c r="A16" s="136" t="str">
        <f>'Master Database'!A25</f>
        <v>010</v>
      </c>
      <c r="B16" s="147"/>
      <c r="C16" s="138"/>
      <c r="D16" s="108"/>
      <c r="E16" s="108"/>
      <c r="F16" s="108"/>
      <c r="G16" s="108"/>
      <c r="H16" s="139"/>
    </row>
    <row r="17" spans="1:8" x14ac:dyDescent="0.2">
      <c r="A17" s="136" t="str">
        <f>'Master Database'!A26</f>
        <v>011</v>
      </c>
      <c r="B17" s="147"/>
      <c r="C17" s="138"/>
      <c r="D17" s="108"/>
      <c r="E17" s="108"/>
      <c r="F17" s="108"/>
      <c r="G17" s="108"/>
      <c r="H17" s="139"/>
    </row>
    <row r="18" spans="1:8" x14ac:dyDescent="0.2">
      <c r="A18" s="136" t="str">
        <f>'Master Database'!A27</f>
        <v>012</v>
      </c>
      <c r="B18" s="147"/>
      <c r="C18" s="138"/>
      <c r="D18" s="108"/>
      <c r="E18" s="108"/>
      <c r="F18" s="108"/>
      <c r="G18" s="108"/>
      <c r="H18" s="139"/>
    </row>
    <row r="19" spans="1:8" x14ac:dyDescent="0.2">
      <c r="A19" s="136" t="str">
        <f>'Master Database'!A28</f>
        <v>013</v>
      </c>
      <c r="B19" s="147"/>
      <c r="C19" s="138"/>
      <c r="D19" s="108"/>
      <c r="E19" s="108"/>
      <c r="F19" s="108"/>
      <c r="G19" s="108"/>
      <c r="H19" s="139"/>
    </row>
    <row r="20" spans="1:8" x14ac:dyDescent="0.2">
      <c r="A20" s="136" t="str">
        <f>'Master Database'!A29</f>
        <v>014</v>
      </c>
      <c r="B20" s="147"/>
      <c r="C20" s="138"/>
      <c r="D20" s="108"/>
      <c r="E20" s="108"/>
      <c r="F20" s="108"/>
      <c r="G20" s="108"/>
      <c r="H20" s="139"/>
    </row>
    <row r="21" spans="1:8" x14ac:dyDescent="0.2">
      <c r="A21" s="136" t="str">
        <f>'Master Database'!A30</f>
        <v>015</v>
      </c>
      <c r="B21" s="147"/>
      <c r="C21" s="138"/>
      <c r="D21" s="108"/>
      <c r="E21" s="108"/>
      <c r="F21" s="108"/>
      <c r="G21" s="108"/>
      <c r="H21" s="139"/>
    </row>
    <row r="22" spans="1:8" x14ac:dyDescent="0.2">
      <c r="A22" s="136" t="str">
        <f>'Master Database'!A31</f>
        <v>016</v>
      </c>
      <c r="B22" s="147"/>
      <c r="C22" s="138"/>
      <c r="D22" s="108"/>
      <c r="E22" s="108"/>
      <c r="F22" s="108"/>
      <c r="G22" s="108"/>
      <c r="H22" s="139"/>
    </row>
    <row r="23" spans="1:8" x14ac:dyDescent="0.2">
      <c r="A23" s="136" t="str">
        <f>'Master Database'!A32</f>
        <v>017</v>
      </c>
      <c r="B23" s="147"/>
      <c r="C23" s="138"/>
      <c r="D23" s="108"/>
      <c r="E23" s="108"/>
      <c r="F23" s="108"/>
      <c r="G23" s="108"/>
      <c r="H23" s="139"/>
    </row>
    <row r="24" spans="1:8" x14ac:dyDescent="0.2">
      <c r="A24" s="136" t="str">
        <f>'Master Database'!A33</f>
        <v>018</v>
      </c>
      <c r="B24" s="147"/>
      <c r="C24" s="138"/>
      <c r="D24" s="108"/>
      <c r="E24" s="108"/>
      <c r="F24" s="108"/>
      <c r="G24" s="108"/>
      <c r="H24" s="139"/>
    </row>
    <row r="25" spans="1:8" x14ac:dyDescent="0.2">
      <c r="A25" s="136" t="str">
        <f>'Master Database'!A34</f>
        <v>019</v>
      </c>
      <c r="B25" s="147"/>
      <c r="C25" s="138"/>
      <c r="D25" s="108"/>
      <c r="E25" s="108"/>
      <c r="F25" s="108"/>
      <c r="G25" s="108"/>
      <c r="H25" s="139"/>
    </row>
    <row r="26" spans="1:8" x14ac:dyDescent="0.2">
      <c r="A26" s="136" t="str">
        <f>'Master Database'!A35</f>
        <v>020</v>
      </c>
      <c r="B26" s="147"/>
      <c r="C26" s="138"/>
      <c r="D26" s="108"/>
      <c r="E26" s="108"/>
      <c r="F26" s="108"/>
      <c r="G26" s="108"/>
      <c r="H26" s="139"/>
    </row>
    <row r="27" spans="1:8" x14ac:dyDescent="0.2">
      <c r="A27" s="136" t="str">
        <f>'Master Database'!A36</f>
        <v>021</v>
      </c>
      <c r="B27" s="147"/>
      <c r="C27" s="138"/>
      <c r="D27" s="108"/>
      <c r="E27" s="108"/>
      <c r="F27" s="108"/>
      <c r="G27" s="108"/>
      <c r="H27" s="139"/>
    </row>
    <row r="28" spans="1:8" x14ac:dyDescent="0.2">
      <c r="A28" s="136" t="str">
        <f>'Master Database'!A37</f>
        <v>022</v>
      </c>
      <c r="B28" s="147"/>
      <c r="C28" s="138"/>
      <c r="D28" s="108"/>
      <c r="E28" s="108"/>
      <c r="F28" s="108"/>
      <c r="G28" s="108"/>
      <c r="H28" s="139"/>
    </row>
    <row r="29" spans="1:8" x14ac:dyDescent="0.2">
      <c r="A29" s="136" t="str">
        <f>'Master Database'!A38</f>
        <v>023</v>
      </c>
      <c r="B29" s="147"/>
      <c r="C29" s="138"/>
      <c r="D29" s="108"/>
      <c r="E29" s="108"/>
      <c r="F29" s="108"/>
      <c r="G29" s="108"/>
      <c r="H29" s="139"/>
    </row>
    <row r="30" spans="1:8" x14ac:dyDescent="0.2">
      <c r="A30" s="136" t="str">
        <f>'Master Database'!A39</f>
        <v>024</v>
      </c>
      <c r="B30" s="147"/>
      <c r="C30" s="138"/>
      <c r="D30" s="108"/>
      <c r="E30" s="108"/>
      <c r="F30" s="108"/>
      <c r="G30" s="108"/>
      <c r="H30" s="139"/>
    </row>
    <row r="31" spans="1:8" x14ac:dyDescent="0.2">
      <c r="A31" s="136" t="str">
        <f>'Master Database'!A40</f>
        <v>025</v>
      </c>
      <c r="B31" s="147"/>
      <c r="C31" s="138"/>
      <c r="D31" s="108"/>
      <c r="E31" s="108"/>
      <c r="F31" s="108"/>
      <c r="G31" s="108"/>
      <c r="H31" s="139"/>
    </row>
    <row r="32" spans="1:8" x14ac:dyDescent="0.2">
      <c r="A32" s="136" t="str">
        <f>'Master Database'!A41</f>
        <v>026</v>
      </c>
      <c r="B32" s="147"/>
      <c r="C32" s="138"/>
      <c r="D32" s="108"/>
      <c r="E32" s="108"/>
      <c r="F32" s="108"/>
      <c r="G32" s="108"/>
      <c r="H32" s="139"/>
    </row>
    <row r="33" spans="1:8" x14ac:dyDescent="0.2">
      <c r="A33" s="136" t="str">
        <f>'Master Database'!A42</f>
        <v>027</v>
      </c>
      <c r="B33" s="147"/>
      <c r="C33" s="138"/>
      <c r="D33" s="108"/>
      <c r="E33" s="108"/>
      <c r="F33" s="108"/>
      <c r="G33" s="108"/>
      <c r="H33" s="139"/>
    </row>
    <row r="34" spans="1:8" x14ac:dyDescent="0.2">
      <c r="A34" s="136" t="str">
        <f>'Master Database'!A43</f>
        <v>028</v>
      </c>
      <c r="B34" s="147"/>
      <c r="C34" s="138"/>
      <c r="D34" s="108"/>
      <c r="E34" s="108"/>
      <c r="F34" s="108"/>
      <c r="G34" s="108"/>
      <c r="H34" s="139"/>
    </row>
    <row r="35" spans="1:8" x14ac:dyDescent="0.2">
      <c r="A35" s="136" t="str">
        <f>'Master Database'!A44</f>
        <v>029</v>
      </c>
      <c r="B35" s="147"/>
      <c r="C35" s="138"/>
      <c r="D35" s="108"/>
      <c r="E35" s="108"/>
      <c r="F35" s="108"/>
      <c r="G35" s="108"/>
      <c r="H35" s="139"/>
    </row>
    <row r="36" spans="1:8" x14ac:dyDescent="0.2">
      <c r="A36" s="136" t="str">
        <f>'Master Database'!A45</f>
        <v>030</v>
      </c>
      <c r="B36" s="147"/>
      <c r="C36" s="138"/>
      <c r="D36" s="108"/>
      <c r="E36" s="108"/>
      <c r="F36" s="108"/>
      <c r="G36" s="108"/>
      <c r="H36" s="139"/>
    </row>
    <row r="37" spans="1:8" x14ac:dyDescent="0.2">
      <c r="A37" s="136" t="str">
        <f>'Master Database'!A46</f>
        <v>031</v>
      </c>
      <c r="B37" s="147"/>
      <c r="C37" s="138"/>
      <c r="D37" s="108"/>
      <c r="E37" s="108"/>
      <c r="F37" s="108"/>
      <c r="G37" s="108"/>
      <c r="H37" s="139"/>
    </row>
    <row r="38" spans="1:8" x14ac:dyDescent="0.2">
      <c r="A38" s="136" t="str">
        <f>'Master Database'!A47</f>
        <v>032</v>
      </c>
      <c r="B38" s="147"/>
      <c r="C38" s="138"/>
      <c r="D38" s="108"/>
      <c r="E38" s="108"/>
      <c r="F38" s="108"/>
      <c r="G38" s="108"/>
      <c r="H38" s="139"/>
    </row>
    <row r="39" spans="1:8" x14ac:dyDescent="0.2">
      <c r="A39" s="136" t="str">
        <f>'Master Database'!A48</f>
        <v>033</v>
      </c>
      <c r="B39" s="147"/>
      <c r="C39" s="138"/>
      <c r="D39" s="108"/>
      <c r="E39" s="108"/>
      <c r="F39" s="108"/>
      <c r="G39" s="108"/>
      <c r="H39" s="139"/>
    </row>
    <row r="40" spans="1:8" x14ac:dyDescent="0.2">
      <c r="A40" s="136" t="str">
        <f>'Master Database'!A49</f>
        <v>034</v>
      </c>
      <c r="B40" s="147"/>
      <c r="C40" s="138"/>
      <c r="D40" s="108"/>
      <c r="E40" s="108"/>
      <c r="F40" s="108"/>
      <c r="G40" s="108"/>
      <c r="H40" s="139"/>
    </row>
    <row r="41" spans="1:8" x14ac:dyDescent="0.2">
      <c r="A41" s="136" t="str">
        <f>'Master Database'!A50</f>
        <v>035</v>
      </c>
      <c r="B41" s="147"/>
      <c r="C41" s="138"/>
      <c r="D41" s="108"/>
      <c r="E41" s="108"/>
      <c r="F41" s="108"/>
      <c r="G41" s="108"/>
      <c r="H41" s="139"/>
    </row>
    <row r="42" spans="1:8" x14ac:dyDescent="0.2">
      <c r="A42" s="136" t="str">
        <f>'Master Database'!A51</f>
        <v>036</v>
      </c>
      <c r="B42" s="147"/>
      <c r="C42" s="138"/>
      <c r="D42" s="108"/>
      <c r="E42" s="108"/>
      <c r="F42" s="108"/>
      <c r="G42" s="108"/>
      <c r="H42" s="139"/>
    </row>
    <row r="43" spans="1:8" x14ac:dyDescent="0.2">
      <c r="A43" s="136" t="str">
        <f>'Master Database'!A52</f>
        <v>037</v>
      </c>
      <c r="B43" s="147"/>
      <c r="C43" s="138"/>
      <c r="D43" s="108"/>
      <c r="E43" s="108"/>
      <c r="F43" s="108"/>
      <c r="G43" s="108"/>
      <c r="H43" s="139"/>
    </row>
    <row r="44" spans="1:8" x14ac:dyDescent="0.2">
      <c r="A44" s="136" t="str">
        <f>'Master Database'!A53</f>
        <v>038</v>
      </c>
      <c r="B44" s="147"/>
      <c r="C44" s="138"/>
      <c r="D44" s="108"/>
      <c r="E44" s="108"/>
      <c r="F44" s="108"/>
      <c r="G44" s="108"/>
      <c r="H44" s="139"/>
    </row>
    <row r="45" spans="1:8" x14ac:dyDescent="0.2">
      <c r="A45" s="136" t="str">
        <f>'Master Database'!A54</f>
        <v>039</v>
      </c>
      <c r="B45" s="147"/>
      <c r="C45" s="138"/>
      <c r="D45" s="108"/>
      <c r="E45" s="108"/>
      <c r="F45" s="108"/>
      <c r="G45" s="108"/>
      <c r="H45" s="139"/>
    </row>
    <row r="46" spans="1:8" x14ac:dyDescent="0.2">
      <c r="A46" s="136" t="str">
        <f>'Master Database'!A55</f>
        <v>040</v>
      </c>
      <c r="B46" s="147"/>
      <c r="C46" s="138"/>
      <c r="D46" s="108"/>
      <c r="E46" s="108"/>
      <c r="F46" s="108"/>
      <c r="G46" s="108"/>
      <c r="H46" s="139"/>
    </row>
    <row r="47" spans="1:8" x14ac:dyDescent="0.2">
      <c r="A47" s="136" t="str">
        <f>'Master Database'!A56</f>
        <v>041</v>
      </c>
      <c r="B47" s="147"/>
      <c r="C47" s="138"/>
      <c r="D47" s="108"/>
      <c r="E47" s="108"/>
      <c r="F47" s="108"/>
      <c r="G47" s="108"/>
      <c r="H47" s="139"/>
    </row>
    <row r="48" spans="1:8" x14ac:dyDescent="0.2">
      <c r="A48" s="136" t="str">
        <f>'Master Database'!A57</f>
        <v>042</v>
      </c>
      <c r="B48" s="147"/>
      <c r="C48" s="138"/>
      <c r="D48" s="108"/>
      <c r="E48" s="108"/>
      <c r="F48" s="108"/>
      <c r="G48" s="108"/>
      <c r="H48" s="139"/>
    </row>
    <row r="49" spans="1:8" x14ac:dyDescent="0.2">
      <c r="A49" s="136" t="str">
        <f>'Master Database'!A58</f>
        <v>043</v>
      </c>
      <c r="B49" s="147"/>
      <c r="C49" s="138"/>
      <c r="D49" s="108"/>
      <c r="E49" s="108"/>
      <c r="F49" s="108"/>
      <c r="G49" s="108"/>
      <c r="H49" s="139"/>
    </row>
    <row r="50" spans="1:8" x14ac:dyDescent="0.2">
      <c r="A50" s="136" t="str">
        <f>'Master Database'!A59</f>
        <v>044</v>
      </c>
      <c r="B50" s="147"/>
      <c r="C50" s="138"/>
      <c r="D50" s="108"/>
      <c r="E50" s="108"/>
      <c r="F50" s="108"/>
      <c r="G50" s="108"/>
      <c r="H50" s="139"/>
    </row>
    <row r="51" spans="1:8" x14ac:dyDescent="0.2">
      <c r="A51" s="136" t="str">
        <f>'Master Database'!A60</f>
        <v>045</v>
      </c>
      <c r="B51" s="147"/>
      <c r="C51" s="138"/>
      <c r="D51" s="108"/>
      <c r="E51" s="108"/>
      <c r="F51" s="108"/>
      <c r="G51" s="108"/>
      <c r="H51" s="139"/>
    </row>
    <row r="52" spans="1:8" x14ac:dyDescent="0.2">
      <c r="A52" s="136" t="str">
        <f>'Master Database'!A61</f>
        <v>046</v>
      </c>
      <c r="B52" s="147"/>
      <c r="C52" s="138"/>
      <c r="D52" s="108"/>
      <c r="E52" s="108"/>
      <c r="F52" s="108"/>
      <c r="G52" s="108"/>
      <c r="H52" s="139"/>
    </row>
    <row r="53" spans="1:8" x14ac:dyDescent="0.2">
      <c r="A53" s="136" t="str">
        <f>'Master Database'!A62</f>
        <v>047</v>
      </c>
      <c r="B53" s="147"/>
      <c r="C53" s="138"/>
      <c r="D53" s="108"/>
      <c r="E53" s="108"/>
      <c r="F53" s="108"/>
      <c r="G53" s="108"/>
      <c r="H53" s="139"/>
    </row>
    <row r="54" spans="1:8" x14ac:dyDescent="0.2">
      <c r="A54" s="136" t="str">
        <f>'Master Database'!A63</f>
        <v>048</v>
      </c>
      <c r="B54" s="147"/>
      <c r="C54" s="138"/>
      <c r="D54" s="108"/>
      <c r="E54" s="108"/>
      <c r="F54" s="108"/>
      <c r="G54" s="108"/>
      <c r="H54" s="139"/>
    </row>
    <row r="55" spans="1:8" x14ac:dyDescent="0.2">
      <c r="A55" s="136" t="str">
        <f>'Master Database'!A64</f>
        <v>049</v>
      </c>
      <c r="B55" s="147"/>
      <c r="C55" s="138"/>
      <c r="D55" s="108"/>
      <c r="E55" s="108"/>
      <c r="F55" s="108"/>
      <c r="G55" s="108"/>
      <c r="H55" s="139"/>
    </row>
    <row r="56" spans="1:8" x14ac:dyDescent="0.2">
      <c r="A56" s="136" t="str">
        <f>'Master Database'!A65</f>
        <v>050</v>
      </c>
      <c r="B56" s="147"/>
      <c r="C56" s="138"/>
      <c r="D56" s="108"/>
      <c r="E56" s="108"/>
      <c r="F56" s="108"/>
      <c r="G56" s="108"/>
      <c r="H56" s="139"/>
    </row>
    <row r="57" spans="1:8" x14ac:dyDescent="0.2">
      <c r="A57" s="136" t="str">
        <f>'Master Database'!A66</f>
        <v>051</v>
      </c>
      <c r="B57" s="147"/>
      <c r="C57" s="138"/>
      <c r="D57" s="108"/>
      <c r="E57" s="108"/>
      <c r="F57" s="108"/>
      <c r="G57" s="108"/>
      <c r="H57" s="139"/>
    </row>
    <row r="58" spans="1:8" x14ac:dyDescent="0.2">
      <c r="A58" s="136" t="str">
        <f>'Master Database'!A67</f>
        <v>052</v>
      </c>
      <c r="B58" s="147"/>
      <c r="C58" s="138"/>
      <c r="D58" s="108"/>
      <c r="E58" s="108"/>
      <c r="F58" s="108"/>
      <c r="G58" s="108"/>
      <c r="H58" s="139"/>
    </row>
    <row r="59" spans="1:8" x14ac:dyDescent="0.2">
      <c r="A59" s="136" t="str">
        <f>'Master Database'!A68</f>
        <v>053</v>
      </c>
      <c r="B59" s="147"/>
      <c r="C59" s="138"/>
      <c r="D59" s="108"/>
      <c r="E59" s="108"/>
      <c r="F59" s="108"/>
      <c r="G59" s="108"/>
      <c r="H59" s="139"/>
    </row>
    <row r="60" spans="1:8" x14ac:dyDescent="0.2">
      <c r="A60" s="136" t="str">
        <f>'Master Database'!A69</f>
        <v>054</v>
      </c>
      <c r="B60" s="147"/>
      <c r="C60" s="138"/>
      <c r="D60" s="108"/>
      <c r="E60" s="108"/>
      <c r="F60" s="108"/>
      <c r="G60" s="108"/>
      <c r="H60" s="139"/>
    </row>
    <row r="61" spans="1:8" x14ac:dyDescent="0.2">
      <c r="A61" s="136" t="str">
        <f>'Master Database'!A70</f>
        <v>055</v>
      </c>
      <c r="B61" s="147"/>
      <c r="C61" s="138"/>
      <c r="D61" s="108"/>
      <c r="E61" s="108"/>
      <c r="F61" s="108"/>
      <c r="G61" s="108"/>
      <c r="H61" s="139"/>
    </row>
    <row r="62" spans="1:8" x14ac:dyDescent="0.2">
      <c r="A62" s="136" t="str">
        <f>'Master Database'!A71</f>
        <v>056</v>
      </c>
      <c r="B62" s="147"/>
      <c r="C62" s="138"/>
      <c r="D62" s="108"/>
      <c r="E62" s="108"/>
      <c r="F62" s="108"/>
      <c r="G62" s="108"/>
      <c r="H62" s="139"/>
    </row>
    <row r="63" spans="1:8" x14ac:dyDescent="0.2">
      <c r="A63" s="136" t="str">
        <f>'Master Database'!A72</f>
        <v>057</v>
      </c>
      <c r="B63" s="147"/>
      <c r="C63" s="138"/>
      <c r="D63" s="108"/>
      <c r="E63" s="108"/>
      <c r="F63" s="108"/>
      <c r="G63" s="108"/>
      <c r="H63" s="139"/>
    </row>
    <row r="64" spans="1:8" x14ac:dyDescent="0.2">
      <c r="A64" s="136" t="str">
        <f>'Master Database'!A73</f>
        <v>058</v>
      </c>
      <c r="B64" s="147"/>
      <c r="C64" s="138"/>
      <c r="D64" s="108"/>
      <c r="E64" s="108"/>
      <c r="F64" s="108"/>
      <c r="G64" s="108"/>
      <c r="H64" s="139"/>
    </row>
    <row r="65" spans="1:8" x14ac:dyDescent="0.2">
      <c r="A65" s="136" t="str">
        <f>'Master Database'!A74</f>
        <v>059</v>
      </c>
      <c r="B65" s="147"/>
      <c r="C65" s="138"/>
      <c r="D65" s="108"/>
      <c r="E65" s="108"/>
      <c r="F65" s="108"/>
      <c r="G65" s="108"/>
      <c r="H65" s="139"/>
    </row>
    <row r="66" spans="1:8" x14ac:dyDescent="0.2">
      <c r="A66" s="136" t="str">
        <f>'Master Database'!A75</f>
        <v>060</v>
      </c>
      <c r="B66" s="147"/>
      <c r="C66" s="138"/>
      <c r="D66" s="108"/>
      <c r="E66" s="108"/>
      <c r="F66" s="108"/>
      <c r="G66" s="108"/>
      <c r="H66" s="139"/>
    </row>
    <row r="67" spans="1:8" x14ac:dyDescent="0.2">
      <c r="A67" s="136" t="str">
        <f>'Master Database'!A76</f>
        <v>061</v>
      </c>
      <c r="B67" s="147"/>
      <c r="C67" s="138"/>
      <c r="D67" s="108"/>
      <c r="E67" s="108"/>
      <c r="F67" s="108"/>
      <c r="G67" s="108"/>
      <c r="H67" s="139"/>
    </row>
    <row r="68" spans="1:8" x14ac:dyDescent="0.2">
      <c r="A68" s="136" t="str">
        <f>'Master Database'!A77</f>
        <v>062</v>
      </c>
      <c r="B68" s="147"/>
      <c r="C68" s="138"/>
      <c r="D68" s="108"/>
      <c r="E68" s="108"/>
      <c r="F68" s="108"/>
      <c r="G68" s="108"/>
      <c r="H68" s="139"/>
    </row>
    <row r="69" spans="1:8" x14ac:dyDescent="0.2">
      <c r="A69" s="136" t="str">
        <f>'Master Database'!A78</f>
        <v>063</v>
      </c>
      <c r="B69" s="147"/>
      <c r="C69" s="138"/>
      <c r="D69" s="108"/>
      <c r="E69" s="108"/>
      <c r="F69" s="108"/>
      <c r="G69" s="108"/>
      <c r="H69" s="139"/>
    </row>
    <row r="70" spans="1:8" x14ac:dyDescent="0.2">
      <c r="A70" s="136" t="str">
        <f>'Master Database'!A79</f>
        <v>064</v>
      </c>
      <c r="B70" s="147"/>
      <c r="C70" s="138"/>
      <c r="D70" s="108"/>
      <c r="E70" s="108"/>
      <c r="F70" s="108"/>
      <c r="G70" s="108"/>
      <c r="H70" s="139"/>
    </row>
    <row r="71" spans="1:8" x14ac:dyDescent="0.2">
      <c r="A71" s="136" t="str">
        <f>'Master Database'!A80</f>
        <v>065</v>
      </c>
      <c r="B71" s="147"/>
      <c r="C71" s="138"/>
      <c r="D71" s="108"/>
      <c r="E71" s="108"/>
      <c r="F71" s="108"/>
      <c r="G71" s="108"/>
      <c r="H71" s="139"/>
    </row>
    <row r="72" spans="1:8" x14ac:dyDescent="0.2">
      <c r="A72" s="136" t="str">
        <f>'Master Database'!A81</f>
        <v>066</v>
      </c>
      <c r="B72" s="147"/>
      <c r="C72" s="138"/>
      <c r="D72" s="108"/>
      <c r="E72" s="108"/>
      <c r="F72" s="108"/>
      <c r="G72" s="108"/>
      <c r="H72" s="139"/>
    </row>
    <row r="73" spans="1:8" x14ac:dyDescent="0.2">
      <c r="A73" s="136" t="str">
        <f>'Master Database'!A82</f>
        <v>067</v>
      </c>
      <c r="B73" s="147"/>
      <c r="C73" s="138"/>
      <c r="D73" s="108"/>
      <c r="E73" s="108"/>
      <c r="F73" s="108"/>
      <c r="G73" s="108"/>
      <c r="H73" s="139"/>
    </row>
    <row r="74" spans="1:8" x14ac:dyDescent="0.2">
      <c r="A74" s="136" t="str">
        <f>'Master Database'!A83</f>
        <v>068</v>
      </c>
      <c r="B74" s="147"/>
      <c r="C74" s="138"/>
      <c r="D74" s="108"/>
      <c r="E74" s="108"/>
      <c r="F74" s="108"/>
      <c r="G74" s="108"/>
      <c r="H74" s="139"/>
    </row>
    <row r="75" spans="1:8" x14ac:dyDescent="0.2">
      <c r="A75" s="136" t="str">
        <f>'Master Database'!A84</f>
        <v>069</v>
      </c>
      <c r="B75" s="147"/>
      <c r="C75" s="138"/>
      <c r="D75" s="108"/>
      <c r="E75" s="108"/>
      <c r="F75" s="108"/>
      <c r="G75" s="108"/>
      <c r="H75" s="139"/>
    </row>
    <row r="76" spans="1:8" x14ac:dyDescent="0.2">
      <c r="A76" s="136" t="str">
        <f>'Master Database'!A85</f>
        <v>070</v>
      </c>
      <c r="B76" s="147"/>
      <c r="C76" s="138"/>
      <c r="D76" s="108"/>
      <c r="E76" s="108"/>
      <c r="F76" s="108"/>
      <c r="G76" s="108"/>
      <c r="H76" s="139"/>
    </row>
    <row r="77" spans="1:8" x14ac:dyDescent="0.2">
      <c r="A77" s="136" t="str">
        <f>'Master Database'!A86</f>
        <v>071</v>
      </c>
      <c r="B77" s="147"/>
      <c r="C77" s="138"/>
      <c r="D77" s="108"/>
      <c r="E77" s="108"/>
      <c r="F77" s="108"/>
      <c r="G77" s="108"/>
      <c r="H77" s="139"/>
    </row>
    <row r="78" spans="1:8" x14ac:dyDescent="0.2">
      <c r="A78" s="136" t="str">
        <f>'Master Database'!A87</f>
        <v>072</v>
      </c>
      <c r="B78" s="147"/>
      <c r="C78" s="138"/>
      <c r="D78" s="108"/>
      <c r="E78" s="108"/>
      <c r="F78" s="108"/>
      <c r="G78" s="108"/>
      <c r="H78" s="139"/>
    </row>
    <row r="79" spans="1:8" x14ac:dyDescent="0.2">
      <c r="A79" s="136" t="str">
        <f>'Master Database'!A88</f>
        <v>073</v>
      </c>
      <c r="B79" s="147"/>
      <c r="C79" s="138"/>
      <c r="D79" s="108"/>
      <c r="E79" s="108"/>
      <c r="F79" s="108"/>
      <c r="G79" s="108"/>
      <c r="H79" s="139"/>
    </row>
    <row r="80" spans="1:8" x14ac:dyDescent="0.2">
      <c r="A80" s="136" t="str">
        <f>'Master Database'!A89</f>
        <v>074</v>
      </c>
      <c r="B80" s="147"/>
      <c r="C80" s="138"/>
      <c r="D80" s="108"/>
      <c r="E80" s="108"/>
      <c r="F80" s="108"/>
      <c r="G80" s="108"/>
      <c r="H80" s="139"/>
    </row>
    <row r="81" spans="1:8" x14ac:dyDescent="0.2">
      <c r="A81" s="136" t="str">
        <f>'Master Database'!A90</f>
        <v>075</v>
      </c>
      <c r="B81" s="147"/>
      <c r="C81" s="138"/>
      <c r="D81" s="108"/>
      <c r="E81" s="108"/>
      <c r="F81" s="108"/>
      <c r="G81" s="108"/>
      <c r="H81" s="139"/>
    </row>
    <row r="82" spans="1:8" x14ac:dyDescent="0.2">
      <c r="A82" s="136" t="str">
        <f>'Master Database'!A91</f>
        <v>076</v>
      </c>
      <c r="B82" s="147"/>
      <c r="C82" s="138"/>
      <c r="D82" s="108"/>
      <c r="E82" s="108"/>
      <c r="F82" s="108"/>
      <c r="G82" s="108"/>
      <c r="H82" s="139"/>
    </row>
    <row r="83" spans="1:8" x14ac:dyDescent="0.2">
      <c r="A83" s="136" t="str">
        <f>'Master Database'!A92</f>
        <v>077</v>
      </c>
      <c r="B83" s="147"/>
      <c r="C83" s="138"/>
      <c r="D83" s="108"/>
      <c r="E83" s="108"/>
      <c r="F83" s="108"/>
      <c r="G83" s="108"/>
      <c r="H83" s="139"/>
    </row>
    <row r="84" spans="1:8" x14ac:dyDescent="0.2">
      <c r="A84" s="136" t="str">
        <f>'Master Database'!A93</f>
        <v>078</v>
      </c>
      <c r="B84" s="147"/>
      <c r="C84" s="138"/>
      <c r="D84" s="108"/>
      <c r="E84" s="108"/>
      <c r="F84" s="108"/>
      <c r="G84" s="108"/>
      <c r="H84" s="139"/>
    </row>
    <row r="85" spans="1:8" x14ac:dyDescent="0.2">
      <c r="A85" s="136" t="str">
        <f>'Master Database'!A94</f>
        <v>079</v>
      </c>
      <c r="B85" s="147"/>
      <c r="C85" s="138"/>
      <c r="D85" s="108"/>
      <c r="E85" s="108"/>
      <c r="F85" s="108"/>
      <c r="G85" s="108"/>
      <c r="H85" s="139"/>
    </row>
    <row r="86" spans="1:8" x14ac:dyDescent="0.2">
      <c r="A86" s="136" t="str">
        <f>'Master Database'!A95</f>
        <v>080</v>
      </c>
      <c r="B86" s="147"/>
      <c r="C86" s="138"/>
      <c r="D86" s="108"/>
      <c r="E86" s="108"/>
      <c r="F86" s="108"/>
      <c r="G86" s="108"/>
      <c r="H86" s="139"/>
    </row>
    <row r="87" spans="1:8" x14ac:dyDescent="0.2">
      <c r="A87" s="136" t="str">
        <f>'Master Database'!A96</f>
        <v>081</v>
      </c>
      <c r="B87" s="147"/>
      <c r="C87" s="138"/>
      <c r="D87" s="108"/>
      <c r="E87" s="108"/>
      <c r="F87" s="108"/>
      <c r="G87" s="108"/>
      <c r="H87" s="139"/>
    </row>
    <row r="88" spans="1:8" x14ac:dyDescent="0.2">
      <c r="A88" s="136" t="str">
        <f>'Master Database'!A97</f>
        <v>082</v>
      </c>
      <c r="B88" s="147"/>
      <c r="C88" s="138"/>
      <c r="D88" s="108"/>
      <c r="E88" s="108"/>
      <c r="F88" s="108"/>
      <c r="G88" s="108"/>
      <c r="H88" s="139"/>
    </row>
    <row r="89" spans="1:8" x14ac:dyDescent="0.2">
      <c r="A89" s="136" t="str">
        <f>'Master Database'!A98</f>
        <v>083</v>
      </c>
      <c r="B89" s="147"/>
      <c r="C89" s="138"/>
      <c r="D89" s="108"/>
      <c r="E89" s="108"/>
      <c r="F89" s="108"/>
      <c r="G89" s="108"/>
      <c r="H89" s="139"/>
    </row>
    <row r="90" spans="1:8" x14ac:dyDescent="0.2">
      <c r="A90" s="136" t="str">
        <f>'Master Database'!A99</f>
        <v>084</v>
      </c>
      <c r="B90" s="147"/>
      <c r="C90" s="138"/>
      <c r="D90" s="108"/>
      <c r="E90" s="108"/>
      <c r="F90" s="108"/>
      <c r="G90" s="108"/>
      <c r="H90" s="139"/>
    </row>
    <row r="91" spans="1:8" x14ac:dyDescent="0.2">
      <c r="A91" s="136" t="str">
        <f>'Master Database'!A100</f>
        <v>085</v>
      </c>
      <c r="B91" s="147"/>
      <c r="C91" s="138"/>
      <c r="D91" s="108"/>
      <c r="E91" s="108"/>
      <c r="F91" s="108"/>
      <c r="G91" s="108"/>
      <c r="H91" s="139"/>
    </row>
    <row r="92" spans="1:8" x14ac:dyDescent="0.2">
      <c r="A92" s="136" t="str">
        <f>'Master Database'!A101</f>
        <v>086</v>
      </c>
      <c r="B92" s="147"/>
      <c r="C92" s="138"/>
      <c r="D92" s="108"/>
      <c r="E92" s="108"/>
      <c r="F92" s="108"/>
      <c r="G92" s="108"/>
      <c r="H92" s="139"/>
    </row>
    <row r="93" spans="1:8" x14ac:dyDescent="0.2">
      <c r="A93" s="136" t="str">
        <f>'Master Database'!A102</f>
        <v>087</v>
      </c>
      <c r="B93" s="147"/>
      <c r="C93" s="138"/>
      <c r="D93" s="108"/>
      <c r="E93" s="108"/>
      <c r="F93" s="108"/>
      <c r="G93" s="108"/>
      <c r="H93" s="139"/>
    </row>
    <row r="94" spans="1:8" x14ac:dyDescent="0.2">
      <c r="A94" s="136" t="str">
        <f>'Master Database'!A103</f>
        <v>088</v>
      </c>
      <c r="B94" s="147"/>
      <c r="C94" s="138"/>
      <c r="D94" s="108"/>
      <c r="E94" s="108"/>
      <c r="F94" s="108"/>
      <c r="G94" s="108"/>
      <c r="H94" s="139"/>
    </row>
    <row r="95" spans="1:8" x14ac:dyDescent="0.2">
      <c r="A95" s="136" t="str">
        <f>'Master Database'!A104</f>
        <v>089</v>
      </c>
      <c r="B95" s="147"/>
      <c r="C95" s="138"/>
      <c r="D95" s="108"/>
      <c r="E95" s="108"/>
      <c r="F95" s="108"/>
      <c r="G95" s="108"/>
      <c r="H95" s="139"/>
    </row>
    <row r="96" spans="1:8" x14ac:dyDescent="0.2">
      <c r="A96" s="136" t="e">
        <f>'Master Database'!#REF!</f>
        <v>#REF!</v>
      </c>
      <c r="B96" s="147"/>
      <c r="C96" s="138"/>
      <c r="D96" s="108"/>
      <c r="E96" s="108"/>
      <c r="F96" s="108"/>
      <c r="G96" s="108"/>
      <c r="H96" s="139"/>
    </row>
    <row r="97" spans="1:8" x14ac:dyDescent="0.2">
      <c r="A97" s="136" t="str">
        <f>'Master Database'!A105</f>
        <v>090</v>
      </c>
      <c r="B97" s="147"/>
      <c r="C97" s="138"/>
      <c r="D97" s="108"/>
      <c r="E97" s="108"/>
      <c r="F97" s="108"/>
      <c r="G97" s="108"/>
      <c r="H97" s="139"/>
    </row>
    <row r="98" spans="1:8" x14ac:dyDescent="0.2">
      <c r="A98" s="136" t="str">
        <f>'Master Database'!A106</f>
        <v>091</v>
      </c>
      <c r="B98" s="147"/>
      <c r="C98" s="138"/>
      <c r="D98" s="108"/>
      <c r="E98" s="108"/>
      <c r="F98" s="108"/>
      <c r="G98" s="108"/>
      <c r="H98" s="139"/>
    </row>
    <row r="99" spans="1:8" x14ac:dyDescent="0.2">
      <c r="A99" s="136" t="str">
        <f>'Master Database'!A107</f>
        <v>092</v>
      </c>
      <c r="B99" s="147"/>
      <c r="C99" s="138"/>
      <c r="D99" s="108"/>
      <c r="E99" s="108"/>
      <c r="F99" s="108"/>
      <c r="G99" s="108"/>
      <c r="H99" s="139"/>
    </row>
    <row r="100" spans="1:8" x14ac:dyDescent="0.2">
      <c r="A100" s="136" t="str">
        <f>'Master Database'!A108</f>
        <v>093</v>
      </c>
      <c r="B100" s="147"/>
      <c r="C100" s="138"/>
      <c r="D100" s="108"/>
      <c r="E100" s="108"/>
      <c r="F100" s="108"/>
      <c r="G100" s="108"/>
      <c r="H100" s="139"/>
    </row>
    <row r="101" spans="1:8" x14ac:dyDescent="0.2">
      <c r="A101" s="136" t="str">
        <f>'Master Database'!A109</f>
        <v>094</v>
      </c>
      <c r="B101" s="147"/>
      <c r="C101" s="138"/>
      <c r="D101" s="108"/>
      <c r="E101" s="108"/>
      <c r="F101" s="108"/>
      <c r="G101" s="108"/>
      <c r="H101" s="139"/>
    </row>
    <row r="102" spans="1:8" x14ac:dyDescent="0.2">
      <c r="A102" s="136" t="str">
        <f>'Master Database'!A110</f>
        <v>095</v>
      </c>
      <c r="B102" s="147"/>
      <c r="C102" s="138"/>
      <c r="D102" s="108"/>
      <c r="E102" s="108"/>
      <c r="F102" s="108"/>
      <c r="G102" s="108"/>
      <c r="H102" s="139"/>
    </row>
    <row r="103" spans="1:8" x14ac:dyDescent="0.2">
      <c r="A103" s="136" t="str">
        <f>'Master Database'!A111</f>
        <v>096</v>
      </c>
      <c r="B103" s="147"/>
      <c r="C103" s="138"/>
      <c r="D103" s="108"/>
      <c r="E103" s="108"/>
      <c r="F103" s="108"/>
      <c r="G103" s="108"/>
      <c r="H103" s="139"/>
    </row>
    <row r="104" spans="1:8" x14ac:dyDescent="0.2">
      <c r="A104" s="136" t="str">
        <f>'Master Database'!A112</f>
        <v>097</v>
      </c>
      <c r="B104" s="147"/>
      <c r="C104" s="138"/>
      <c r="D104" s="108"/>
      <c r="E104" s="108"/>
      <c r="F104" s="108"/>
      <c r="G104" s="108"/>
      <c r="H104" s="139"/>
    </row>
    <row r="105" spans="1:8" x14ac:dyDescent="0.2">
      <c r="A105" s="136" t="str">
        <f>'Master Database'!A113</f>
        <v>098</v>
      </c>
      <c r="B105" s="147"/>
      <c r="C105" s="138"/>
      <c r="D105" s="108"/>
      <c r="E105" s="108"/>
      <c r="F105" s="108"/>
      <c r="G105" s="108"/>
      <c r="H105" s="139"/>
    </row>
    <row r="106" spans="1:8" x14ac:dyDescent="0.2">
      <c r="A106" s="136" t="str">
        <f>'Master Database'!A114</f>
        <v>099</v>
      </c>
      <c r="B106" s="147"/>
      <c r="C106" s="138"/>
      <c r="D106" s="108"/>
      <c r="E106" s="108"/>
      <c r="F106" s="108"/>
      <c r="G106" s="108"/>
      <c r="H106" s="139"/>
    </row>
    <row r="107" spans="1:8" x14ac:dyDescent="0.2">
      <c r="A107" s="136" t="str">
        <f>'Master Database'!A115</f>
        <v>100</v>
      </c>
      <c r="B107" s="147"/>
      <c r="C107" s="138"/>
      <c r="D107" s="108"/>
      <c r="E107" s="108"/>
      <c r="F107" s="108"/>
      <c r="G107" s="108"/>
      <c r="H107" s="139"/>
    </row>
    <row r="108" spans="1:8" x14ac:dyDescent="0.2">
      <c r="A108" s="136" t="str">
        <f>'Master Database'!A116</f>
        <v>101</v>
      </c>
      <c r="B108" s="147"/>
      <c r="C108" s="138"/>
      <c r="D108" s="108"/>
      <c r="E108" s="108"/>
      <c r="F108" s="108"/>
      <c r="G108" s="108"/>
      <c r="H108" s="139"/>
    </row>
    <row r="109" spans="1:8" x14ac:dyDescent="0.2">
      <c r="A109" s="136" t="str">
        <f>'Master Database'!A117</f>
        <v>102</v>
      </c>
      <c r="B109" s="147"/>
      <c r="C109" s="138"/>
      <c r="D109" s="108"/>
      <c r="E109" s="108"/>
      <c r="F109" s="108"/>
      <c r="G109" s="108"/>
      <c r="H109" s="139"/>
    </row>
    <row r="110" spans="1:8" x14ac:dyDescent="0.2">
      <c r="A110" s="136" t="str">
        <f>'Master Database'!A118</f>
        <v>103</v>
      </c>
      <c r="B110" s="147"/>
      <c r="C110" s="138"/>
      <c r="D110" s="108"/>
      <c r="E110" s="108"/>
      <c r="F110" s="108"/>
      <c r="G110" s="108"/>
      <c r="H110" s="139"/>
    </row>
    <row r="111" spans="1:8" x14ac:dyDescent="0.2">
      <c r="A111" s="136" t="str">
        <f>'Master Database'!A119</f>
        <v>104</v>
      </c>
      <c r="B111" s="147"/>
      <c r="C111" s="138"/>
      <c r="D111" s="108"/>
      <c r="E111" s="108"/>
      <c r="F111" s="108"/>
      <c r="G111" s="108"/>
      <c r="H111" s="139"/>
    </row>
    <row r="112" spans="1:8" x14ac:dyDescent="0.2">
      <c r="A112" s="136" t="str">
        <f>'Master Database'!A120</f>
        <v>105</v>
      </c>
      <c r="B112" s="147"/>
      <c r="C112" s="138"/>
      <c r="D112" s="108"/>
      <c r="E112" s="108"/>
      <c r="F112" s="108"/>
      <c r="G112" s="108"/>
      <c r="H112" s="139"/>
    </row>
    <row r="113" spans="1:8" x14ac:dyDescent="0.2">
      <c r="A113" s="136" t="str">
        <f>'Master Database'!A121</f>
        <v>106</v>
      </c>
      <c r="B113" s="147"/>
      <c r="C113" s="138"/>
      <c r="D113" s="108"/>
      <c r="E113" s="108"/>
      <c r="F113" s="108"/>
      <c r="G113" s="108"/>
      <c r="H113" s="139"/>
    </row>
    <row r="114" spans="1:8" x14ac:dyDescent="0.2">
      <c r="A114" s="136" t="str">
        <f>'Master Database'!A122</f>
        <v>107</v>
      </c>
      <c r="B114" s="147"/>
      <c r="C114" s="138"/>
      <c r="D114" s="108"/>
      <c r="E114" s="108"/>
      <c r="F114" s="108"/>
      <c r="G114" s="108"/>
      <c r="H114" s="139"/>
    </row>
    <row r="115" spans="1:8" x14ac:dyDescent="0.2">
      <c r="A115" s="136" t="str">
        <f>'Master Database'!A123</f>
        <v>108</v>
      </c>
      <c r="B115" s="147"/>
      <c r="C115" s="138"/>
      <c r="D115" s="108"/>
      <c r="E115" s="108"/>
      <c r="F115" s="108"/>
      <c r="G115" s="108"/>
      <c r="H115" s="139"/>
    </row>
    <row r="116" spans="1:8" x14ac:dyDescent="0.2">
      <c r="A116" s="136" t="str">
        <f>'Master Database'!A124</f>
        <v>109</v>
      </c>
      <c r="B116" s="147"/>
      <c r="C116" s="138"/>
      <c r="D116" s="108"/>
      <c r="E116" s="108"/>
      <c r="F116" s="108"/>
      <c r="G116" s="108"/>
      <c r="H116" s="139"/>
    </row>
    <row r="117" spans="1:8" x14ac:dyDescent="0.2">
      <c r="A117" s="136" t="str">
        <f>'Master Database'!A125</f>
        <v>110</v>
      </c>
      <c r="B117" s="147"/>
      <c r="C117" s="138"/>
      <c r="D117" s="108"/>
      <c r="E117" s="108"/>
      <c r="F117" s="108"/>
      <c r="G117" s="108"/>
      <c r="H117" s="139"/>
    </row>
    <row r="118" spans="1:8" x14ac:dyDescent="0.2">
      <c r="A118" s="136" t="str">
        <f>'Master Database'!A126</f>
        <v>111</v>
      </c>
      <c r="B118" s="147"/>
      <c r="C118" s="138"/>
      <c r="D118" s="108"/>
      <c r="E118" s="108"/>
      <c r="F118" s="108"/>
      <c r="G118" s="108"/>
      <c r="H118" s="139"/>
    </row>
    <row r="119" spans="1:8" x14ac:dyDescent="0.2">
      <c r="A119" s="136" t="str">
        <f>'Master Database'!A127</f>
        <v>112</v>
      </c>
      <c r="B119" s="147"/>
      <c r="C119" s="138"/>
      <c r="D119" s="108"/>
      <c r="E119" s="108"/>
      <c r="F119" s="108"/>
      <c r="G119" s="108"/>
      <c r="H119" s="139"/>
    </row>
    <row r="120" spans="1:8" x14ac:dyDescent="0.2">
      <c r="A120" s="136" t="str">
        <f>'Master Database'!A128</f>
        <v>113</v>
      </c>
      <c r="B120" s="147"/>
      <c r="C120" s="138"/>
      <c r="D120" s="108"/>
      <c r="E120" s="108"/>
      <c r="F120" s="108"/>
      <c r="G120" s="108"/>
      <c r="H120" s="139"/>
    </row>
    <row r="121" spans="1:8" x14ac:dyDescent="0.2">
      <c r="A121" s="136" t="str">
        <f>'Master Database'!A129</f>
        <v>114</v>
      </c>
      <c r="B121" s="147"/>
      <c r="C121" s="138"/>
      <c r="D121" s="108"/>
      <c r="E121" s="108"/>
      <c r="F121" s="108"/>
      <c r="G121" s="108"/>
      <c r="H121" s="139"/>
    </row>
    <row r="122" spans="1:8" x14ac:dyDescent="0.2">
      <c r="A122" s="136" t="str">
        <f>'Master Database'!A130</f>
        <v>115</v>
      </c>
      <c r="B122" s="147"/>
      <c r="C122" s="138"/>
      <c r="D122" s="108"/>
      <c r="E122" s="108"/>
      <c r="F122" s="108"/>
      <c r="G122" s="108"/>
      <c r="H122" s="139"/>
    </row>
    <row r="123" spans="1:8" x14ac:dyDescent="0.2">
      <c r="A123" s="136" t="str">
        <f>'Master Database'!A131</f>
        <v>116</v>
      </c>
      <c r="B123" s="147"/>
      <c r="C123" s="138"/>
      <c r="D123" s="108"/>
      <c r="E123" s="108"/>
      <c r="F123" s="108"/>
      <c r="G123" s="108"/>
      <c r="H123" s="139"/>
    </row>
    <row r="124" spans="1:8" x14ac:dyDescent="0.2">
      <c r="A124" s="136" t="str">
        <f>'Master Database'!A132</f>
        <v>117</v>
      </c>
      <c r="B124" s="147"/>
      <c r="C124" s="138"/>
      <c r="D124" s="108"/>
      <c r="E124" s="108"/>
      <c r="F124" s="108"/>
      <c r="G124" s="108"/>
      <c r="H124" s="139"/>
    </row>
    <row r="125" spans="1:8" x14ac:dyDescent="0.2">
      <c r="A125" s="136" t="str">
        <f>'Master Database'!A133</f>
        <v>118</v>
      </c>
      <c r="B125" s="147"/>
      <c r="C125" s="138"/>
      <c r="D125" s="108"/>
      <c r="E125" s="108"/>
      <c r="F125" s="108"/>
      <c r="G125" s="108"/>
      <c r="H125" s="139"/>
    </row>
    <row r="126" spans="1:8" x14ac:dyDescent="0.2">
      <c r="A126" s="136" t="str">
        <f>'Master Database'!A134</f>
        <v>119</v>
      </c>
      <c r="B126" s="147"/>
      <c r="C126" s="138"/>
      <c r="D126" s="108"/>
      <c r="E126" s="108"/>
      <c r="F126" s="108"/>
      <c r="G126" s="108"/>
      <c r="H126" s="139"/>
    </row>
    <row r="127" spans="1:8" x14ac:dyDescent="0.2">
      <c r="A127" s="136" t="str">
        <f>'Master Database'!A135</f>
        <v>120</v>
      </c>
      <c r="B127" s="147"/>
      <c r="C127" s="138"/>
      <c r="D127" s="108"/>
      <c r="E127" s="108"/>
      <c r="F127" s="108"/>
      <c r="G127" s="108"/>
      <c r="H127" s="139"/>
    </row>
    <row r="128" spans="1:8" x14ac:dyDescent="0.2">
      <c r="A128" s="136" t="str">
        <f>'Master Database'!A136</f>
        <v>121</v>
      </c>
      <c r="B128" s="147"/>
      <c r="C128" s="138"/>
      <c r="D128" s="108"/>
      <c r="E128" s="108"/>
      <c r="F128" s="108"/>
      <c r="G128" s="108"/>
      <c r="H128" s="139"/>
    </row>
    <row r="129" spans="1:8" x14ac:dyDescent="0.2">
      <c r="A129" s="136" t="str">
        <f>'Master Database'!A137</f>
        <v>122</v>
      </c>
      <c r="B129" s="147"/>
      <c r="C129" s="138"/>
      <c r="D129" s="108"/>
      <c r="E129" s="108"/>
      <c r="F129" s="108"/>
      <c r="G129" s="108"/>
      <c r="H129" s="139"/>
    </row>
    <row r="130" spans="1:8" x14ac:dyDescent="0.2">
      <c r="A130" s="136" t="str">
        <f>'Master Database'!A138</f>
        <v>123</v>
      </c>
      <c r="B130" s="147"/>
      <c r="C130" s="138"/>
      <c r="D130" s="108"/>
      <c r="E130" s="108"/>
      <c r="F130" s="108"/>
      <c r="G130" s="108"/>
      <c r="H130" s="139"/>
    </row>
    <row r="131" spans="1:8" x14ac:dyDescent="0.2">
      <c r="A131" s="136" t="str">
        <f>'Master Database'!A139</f>
        <v>124</v>
      </c>
      <c r="B131" s="147"/>
      <c r="C131" s="138"/>
      <c r="D131" s="108"/>
      <c r="E131" s="108"/>
      <c r="F131" s="108"/>
      <c r="G131" s="108"/>
      <c r="H131" s="139"/>
    </row>
    <row r="132" spans="1:8" x14ac:dyDescent="0.2">
      <c r="A132" s="136" t="str">
        <f>'Master Database'!A140</f>
        <v>125</v>
      </c>
      <c r="B132" s="147"/>
      <c r="C132" s="138"/>
      <c r="D132" s="108"/>
      <c r="E132" s="108"/>
      <c r="F132" s="108"/>
      <c r="G132" s="108"/>
      <c r="H132" s="139"/>
    </row>
    <row r="133" spans="1:8" x14ac:dyDescent="0.2">
      <c r="A133" s="136" t="str">
        <f>'Master Database'!A141</f>
        <v>126</v>
      </c>
      <c r="B133" s="147"/>
      <c r="C133" s="138"/>
      <c r="D133" s="108"/>
      <c r="E133" s="108"/>
      <c r="F133" s="108"/>
      <c r="G133" s="108"/>
      <c r="H133" s="139"/>
    </row>
    <row r="134" spans="1:8" x14ac:dyDescent="0.2">
      <c r="A134" s="136" t="str">
        <f>'Master Database'!A142</f>
        <v>127</v>
      </c>
      <c r="B134" s="147"/>
      <c r="C134" s="138"/>
      <c r="D134" s="108"/>
      <c r="E134" s="108"/>
      <c r="F134" s="108"/>
      <c r="G134" s="108"/>
      <c r="H134" s="139"/>
    </row>
    <row r="135" spans="1:8" x14ac:dyDescent="0.2">
      <c r="A135" s="136" t="str">
        <f>'Master Database'!A143</f>
        <v>128</v>
      </c>
      <c r="B135" s="147"/>
      <c r="C135" s="138"/>
      <c r="D135" s="108"/>
      <c r="E135" s="108"/>
      <c r="F135" s="108"/>
      <c r="G135" s="108"/>
      <c r="H135" s="139"/>
    </row>
    <row r="136" spans="1:8" x14ac:dyDescent="0.2">
      <c r="A136" s="136" t="str">
        <f>'Master Database'!A144</f>
        <v>129</v>
      </c>
      <c r="B136" s="147"/>
      <c r="C136" s="138"/>
      <c r="D136" s="108"/>
      <c r="E136" s="108"/>
      <c r="F136" s="108"/>
      <c r="G136" s="108"/>
      <c r="H136" s="139"/>
    </row>
    <row r="137" spans="1:8" x14ac:dyDescent="0.2">
      <c r="A137" s="136" t="str">
        <f>'Master Database'!A145</f>
        <v>130</v>
      </c>
      <c r="B137" s="147"/>
      <c r="C137" s="138"/>
      <c r="D137" s="108"/>
      <c r="E137" s="108"/>
      <c r="F137" s="108"/>
      <c r="G137" s="108"/>
      <c r="H137" s="139"/>
    </row>
    <row r="138" spans="1:8" x14ac:dyDescent="0.2">
      <c r="A138" s="136" t="str">
        <f>'Master Database'!A146</f>
        <v>131</v>
      </c>
      <c r="B138" s="147"/>
      <c r="C138" s="138"/>
      <c r="D138" s="108"/>
      <c r="E138" s="108"/>
      <c r="F138" s="108"/>
      <c r="G138" s="108"/>
      <c r="H138" s="139"/>
    </row>
    <row r="139" spans="1:8" x14ac:dyDescent="0.2">
      <c r="A139" s="136" t="str">
        <f>'Master Database'!A147</f>
        <v>132</v>
      </c>
      <c r="B139" s="147"/>
      <c r="C139" s="138"/>
      <c r="D139" s="108"/>
      <c r="E139" s="108"/>
      <c r="F139" s="108"/>
      <c r="G139" s="108"/>
      <c r="H139" s="139"/>
    </row>
    <row r="140" spans="1:8" x14ac:dyDescent="0.2">
      <c r="A140" s="136" t="str">
        <f>'Master Database'!A148</f>
        <v>133</v>
      </c>
      <c r="B140" s="147"/>
      <c r="C140" s="138"/>
      <c r="D140" s="108"/>
      <c r="E140" s="108"/>
      <c r="F140" s="108"/>
      <c r="G140" s="108"/>
      <c r="H140" s="139"/>
    </row>
    <row r="141" spans="1:8" x14ac:dyDescent="0.2">
      <c r="A141" s="136" t="str">
        <f>'Master Database'!A149</f>
        <v>134</v>
      </c>
      <c r="B141" s="147"/>
      <c r="C141" s="138"/>
      <c r="D141" s="108"/>
      <c r="E141" s="108"/>
      <c r="F141" s="108"/>
      <c r="G141" s="108"/>
      <c r="H141" s="139"/>
    </row>
    <row r="142" spans="1:8" x14ac:dyDescent="0.2">
      <c r="A142" s="136" t="str">
        <f>'Master Database'!A150</f>
        <v>135</v>
      </c>
      <c r="B142" s="147"/>
      <c r="C142" s="138"/>
      <c r="D142" s="108"/>
      <c r="E142" s="108"/>
      <c r="F142" s="108"/>
      <c r="G142" s="108"/>
      <c r="H142" s="139"/>
    </row>
    <row r="143" spans="1:8" x14ac:dyDescent="0.2">
      <c r="A143" s="136" t="str">
        <f>'Master Database'!A151</f>
        <v>136</v>
      </c>
      <c r="B143" s="147"/>
      <c r="C143" s="138"/>
      <c r="D143" s="108"/>
      <c r="E143" s="108"/>
      <c r="F143" s="108"/>
      <c r="G143" s="108"/>
      <c r="H143" s="139"/>
    </row>
    <row r="144" spans="1:8" x14ac:dyDescent="0.2">
      <c r="A144" s="136" t="str">
        <f>'Master Database'!A152</f>
        <v>137</v>
      </c>
      <c r="B144" s="147"/>
      <c r="C144" s="138"/>
      <c r="D144" s="108"/>
      <c r="E144" s="108"/>
      <c r="F144" s="108"/>
      <c r="G144" s="108"/>
      <c r="H144" s="139"/>
    </row>
    <row r="145" spans="1:8" x14ac:dyDescent="0.2">
      <c r="A145" s="136" t="str">
        <f>'Master Database'!A153</f>
        <v>138</v>
      </c>
      <c r="B145" s="147"/>
      <c r="C145" s="138"/>
      <c r="D145" s="108"/>
      <c r="E145" s="108"/>
      <c r="F145" s="108"/>
      <c r="G145" s="108"/>
      <c r="H145" s="139"/>
    </row>
    <row r="146" spans="1:8" x14ac:dyDescent="0.2">
      <c r="A146" s="136" t="str">
        <f>'Master Database'!A154</f>
        <v>139</v>
      </c>
      <c r="B146" s="147"/>
      <c r="C146" s="138"/>
      <c r="D146" s="108"/>
      <c r="E146" s="108"/>
      <c r="F146" s="108"/>
      <c r="G146" s="108"/>
      <c r="H146" s="139"/>
    </row>
    <row r="147" spans="1:8" x14ac:dyDescent="0.2">
      <c r="A147" s="136" t="str">
        <f>'Master Database'!A155</f>
        <v>140</v>
      </c>
      <c r="B147" s="147"/>
      <c r="C147" s="138"/>
      <c r="D147" s="108"/>
      <c r="E147" s="108"/>
      <c r="F147" s="108"/>
      <c r="G147" s="108"/>
      <c r="H147" s="139"/>
    </row>
    <row r="148" spans="1:8" x14ac:dyDescent="0.2">
      <c r="A148" s="136" t="str">
        <f>'Master Database'!A156</f>
        <v>141</v>
      </c>
      <c r="B148" s="147"/>
      <c r="C148" s="138"/>
      <c r="D148" s="108"/>
      <c r="E148" s="108"/>
      <c r="F148" s="108"/>
      <c r="G148" s="108"/>
      <c r="H148" s="139"/>
    </row>
    <row r="149" spans="1:8" x14ac:dyDescent="0.2">
      <c r="A149" s="136" t="str">
        <f>'Master Database'!A157</f>
        <v>142</v>
      </c>
      <c r="B149" s="147"/>
      <c r="C149" s="138"/>
      <c r="D149" s="108"/>
      <c r="E149" s="108"/>
      <c r="F149" s="108"/>
      <c r="G149" s="108"/>
      <c r="H149" s="139"/>
    </row>
    <row r="150" spans="1:8" x14ac:dyDescent="0.2">
      <c r="A150" s="136" t="str">
        <f>'Master Database'!A158</f>
        <v>143</v>
      </c>
      <c r="B150" s="147"/>
      <c r="C150" s="138"/>
      <c r="D150" s="108"/>
      <c r="E150" s="108"/>
      <c r="F150" s="108"/>
      <c r="G150" s="108"/>
      <c r="H150" s="139"/>
    </row>
    <row r="151" spans="1:8" x14ac:dyDescent="0.2">
      <c r="A151" s="136" t="str">
        <f>'Master Database'!A159</f>
        <v>144</v>
      </c>
      <c r="B151" s="147"/>
      <c r="C151" s="138"/>
      <c r="D151" s="108"/>
      <c r="E151" s="108"/>
      <c r="F151" s="108"/>
      <c r="G151" s="108"/>
      <c r="H151" s="139"/>
    </row>
    <row r="152" spans="1:8" x14ac:dyDescent="0.2">
      <c r="A152" s="136" t="str">
        <f>'Master Database'!A160</f>
        <v>145</v>
      </c>
      <c r="B152" s="147"/>
      <c r="C152" s="138"/>
      <c r="D152" s="108"/>
      <c r="E152" s="108"/>
      <c r="F152" s="108"/>
      <c r="G152" s="108"/>
      <c r="H152" s="139"/>
    </row>
    <row r="153" spans="1:8" x14ac:dyDescent="0.2">
      <c r="A153" s="136" t="str">
        <f>'Master Database'!A161</f>
        <v>146</v>
      </c>
      <c r="B153" s="147"/>
      <c r="C153" s="138"/>
      <c r="D153" s="108"/>
      <c r="E153" s="108"/>
      <c r="F153" s="108"/>
      <c r="G153" s="108"/>
      <c r="H153" s="139"/>
    </row>
    <row r="154" spans="1:8" x14ac:dyDescent="0.2">
      <c r="A154" s="136" t="str">
        <f>'Master Database'!A162</f>
        <v>147</v>
      </c>
      <c r="B154" s="147"/>
      <c r="C154" s="138"/>
      <c r="D154" s="108"/>
      <c r="E154" s="108"/>
      <c r="F154" s="108"/>
      <c r="G154" s="108"/>
      <c r="H154" s="139"/>
    </row>
    <row r="155" spans="1:8" x14ac:dyDescent="0.2">
      <c r="A155" s="136" t="str">
        <f>'Master Database'!A163</f>
        <v>148</v>
      </c>
      <c r="B155" s="147"/>
      <c r="C155" s="138"/>
      <c r="D155" s="108"/>
      <c r="E155" s="108"/>
      <c r="F155" s="108"/>
      <c r="G155" s="108"/>
      <c r="H155" s="139"/>
    </row>
    <row r="156" spans="1:8" x14ac:dyDescent="0.2">
      <c r="A156" s="136" t="str">
        <f>'Master Database'!A164</f>
        <v>149</v>
      </c>
      <c r="B156" s="147"/>
      <c r="C156" s="138"/>
      <c r="D156" s="108"/>
      <c r="E156" s="108"/>
      <c r="F156" s="108"/>
      <c r="G156" s="108"/>
      <c r="H156" s="139"/>
    </row>
    <row r="157" spans="1:8" x14ac:dyDescent="0.2">
      <c r="A157" s="136" t="str">
        <f>'Master Database'!A165</f>
        <v>150</v>
      </c>
      <c r="B157" s="147"/>
      <c r="C157" s="138"/>
      <c r="D157" s="108"/>
      <c r="E157" s="108"/>
      <c r="F157" s="108"/>
      <c r="G157" s="108"/>
      <c r="H157" s="139"/>
    </row>
    <row r="158" spans="1:8" x14ac:dyDescent="0.2">
      <c r="A158" s="136" t="str">
        <f>'Master Database'!A166</f>
        <v>151</v>
      </c>
      <c r="B158" s="147"/>
      <c r="C158" s="138"/>
      <c r="D158" s="108"/>
      <c r="E158" s="108"/>
      <c r="F158" s="108"/>
      <c r="G158" s="108"/>
      <c r="H158" s="139"/>
    </row>
    <row r="159" spans="1:8" x14ac:dyDescent="0.2">
      <c r="A159" s="136" t="str">
        <f>'Master Database'!A167</f>
        <v>152</v>
      </c>
      <c r="B159" s="147"/>
      <c r="C159" s="138"/>
      <c r="D159" s="108"/>
      <c r="E159" s="108"/>
      <c r="F159" s="108"/>
      <c r="G159" s="108"/>
      <c r="H159" s="139"/>
    </row>
    <row r="160" spans="1:8" x14ac:dyDescent="0.2">
      <c r="A160" s="136" t="str">
        <f>'Master Database'!A168</f>
        <v>153</v>
      </c>
      <c r="B160" s="147"/>
      <c r="C160" s="138"/>
      <c r="D160" s="108"/>
      <c r="E160" s="108"/>
      <c r="F160" s="108"/>
      <c r="G160" s="108"/>
      <c r="H160" s="139"/>
    </row>
    <row r="161" spans="1:8" x14ac:dyDescent="0.2">
      <c r="A161" s="136" t="str">
        <f>'Master Database'!A169</f>
        <v>154</v>
      </c>
      <c r="B161" s="147"/>
      <c r="C161" s="138"/>
      <c r="D161" s="108"/>
      <c r="E161" s="108"/>
      <c r="F161" s="108"/>
      <c r="G161" s="108"/>
      <c r="H161" s="139"/>
    </row>
    <row r="162" spans="1:8" x14ac:dyDescent="0.2">
      <c r="A162" s="136" t="str">
        <f>'Master Database'!A170</f>
        <v>155</v>
      </c>
      <c r="B162" s="147"/>
      <c r="C162" s="138"/>
      <c r="D162" s="108"/>
      <c r="E162" s="108"/>
      <c r="F162" s="108"/>
      <c r="G162" s="108"/>
      <c r="H162" s="139"/>
    </row>
    <row r="163" spans="1:8" x14ac:dyDescent="0.2">
      <c r="A163" s="136" t="str">
        <f>'Master Database'!A171</f>
        <v>156</v>
      </c>
      <c r="B163" s="147"/>
      <c r="C163" s="138"/>
      <c r="D163" s="108"/>
      <c r="E163" s="108"/>
      <c r="F163" s="108"/>
      <c r="G163" s="108"/>
      <c r="H163" s="139"/>
    </row>
    <row r="164" spans="1:8" x14ac:dyDescent="0.2">
      <c r="A164" s="136" t="str">
        <f>'Master Database'!A172</f>
        <v>157</v>
      </c>
      <c r="B164" s="147"/>
      <c r="C164" s="138"/>
      <c r="D164" s="108"/>
      <c r="E164" s="108"/>
      <c r="F164" s="108"/>
      <c r="G164" s="108"/>
      <c r="H164" s="139"/>
    </row>
    <row r="165" spans="1:8" x14ac:dyDescent="0.2">
      <c r="A165" s="136" t="str">
        <f>'Master Database'!A173</f>
        <v>158</v>
      </c>
      <c r="B165" s="147"/>
      <c r="C165" s="138"/>
      <c r="D165" s="108"/>
      <c r="E165" s="108"/>
      <c r="F165" s="108"/>
      <c r="G165" s="108"/>
      <c r="H165" s="139"/>
    </row>
    <row r="166" spans="1:8" x14ac:dyDescent="0.2">
      <c r="A166" s="136" t="str">
        <f>'Master Database'!A174</f>
        <v>159</v>
      </c>
      <c r="B166" s="147"/>
      <c r="C166" s="138"/>
      <c r="D166" s="108"/>
      <c r="E166" s="108"/>
      <c r="F166" s="108"/>
      <c r="G166" s="108"/>
      <c r="H166" s="139"/>
    </row>
    <row r="167" spans="1:8" x14ac:dyDescent="0.2">
      <c r="A167" s="136" t="str">
        <f>'Master Database'!A175</f>
        <v>160</v>
      </c>
      <c r="B167" s="147"/>
      <c r="C167" s="138"/>
      <c r="D167" s="108"/>
      <c r="E167" s="108"/>
      <c r="F167" s="108"/>
      <c r="G167" s="108"/>
      <c r="H167" s="139"/>
    </row>
    <row r="168" spans="1:8" x14ac:dyDescent="0.2">
      <c r="A168" s="136" t="str">
        <f>'Master Database'!A176</f>
        <v>161</v>
      </c>
      <c r="B168" s="147"/>
      <c r="C168" s="138"/>
      <c r="D168" s="108"/>
      <c r="E168" s="108"/>
      <c r="F168" s="108"/>
      <c r="G168" s="108"/>
      <c r="H168" s="139"/>
    </row>
    <row r="169" spans="1:8" x14ac:dyDescent="0.2">
      <c r="A169" s="136" t="str">
        <f>'Master Database'!A177</f>
        <v>162</v>
      </c>
      <c r="B169" s="147"/>
      <c r="C169" s="138"/>
      <c r="D169" s="108"/>
      <c r="E169" s="108"/>
      <c r="F169" s="108"/>
      <c r="G169" s="108"/>
      <c r="H169" s="139"/>
    </row>
    <row r="170" spans="1:8" x14ac:dyDescent="0.2">
      <c r="A170" s="136" t="str">
        <f>'Master Database'!A178</f>
        <v>163</v>
      </c>
      <c r="B170" s="147"/>
      <c r="C170" s="138"/>
      <c r="D170" s="108"/>
      <c r="E170" s="108"/>
      <c r="F170" s="108"/>
      <c r="G170" s="108"/>
      <c r="H170" s="139"/>
    </row>
    <row r="171" spans="1:8" x14ac:dyDescent="0.2">
      <c r="A171" s="136" t="str">
        <f>'Master Database'!A179</f>
        <v>164</v>
      </c>
      <c r="B171" s="147"/>
      <c r="C171" s="138"/>
      <c r="D171" s="108"/>
      <c r="E171" s="108"/>
      <c r="F171" s="108"/>
      <c r="G171" s="108"/>
      <c r="H171" s="139"/>
    </row>
    <row r="172" spans="1:8" x14ac:dyDescent="0.2">
      <c r="A172" s="136" t="str">
        <f>'Master Database'!A180</f>
        <v>165</v>
      </c>
      <c r="B172" s="147"/>
      <c r="C172" s="138"/>
      <c r="D172" s="108"/>
      <c r="E172" s="108"/>
      <c r="F172" s="108"/>
      <c r="G172" s="108"/>
      <c r="H172" s="139"/>
    </row>
    <row r="173" spans="1:8" x14ac:dyDescent="0.2">
      <c r="A173" s="136" t="str">
        <f>'Master Database'!A181</f>
        <v>166</v>
      </c>
      <c r="B173" s="147"/>
      <c r="C173" s="138"/>
      <c r="D173" s="108"/>
      <c r="E173" s="108"/>
      <c r="F173" s="108"/>
      <c r="G173" s="108"/>
      <c r="H173" s="139"/>
    </row>
    <row r="174" spans="1:8" x14ac:dyDescent="0.2">
      <c r="A174" s="136" t="str">
        <f>'Master Database'!A182</f>
        <v>167</v>
      </c>
      <c r="B174" s="147"/>
      <c r="C174" s="138"/>
      <c r="D174" s="108"/>
      <c r="E174" s="108"/>
      <c r="F174" s="108"/>
      <c r="G174" s="108"/>
      <c r="H174" s="139"/>
    </row>
    <row r="175" spans="1:8" x14ac:dyDescent="0.2">
      <c r="A175" s="136" t="str">
        <f>'Master Database'!A183</f>
        <v>168</v>
      </c>
      <c r="B175" s="147"/>
      <c r="C175" s="138"/>
      <c r="D175" s="108"/>
      <c r="E175" s="108"/>
      <c r="F175" s="108"/>
      <c r="G175" s="108"/>
      <c r="H175" s="139"/>
    </row>
    <row r="176" spans="1:8" x14ac:dyDescent="0.2">
      <c r="A176" s="136" t="str">
        <f>'Master Database'!A184</f>
        <v>169</v>
      </c>
      <c r="B176" s="147"/>
      <c r="C176" s="138"/>
      <c r="D176" s="108"/>
      <c r="E176" s="108"/>
      <c r="F176" s="108"/>
      <c r="G176" s="108"/>
      <c r="H176" s="139"/>
    </row>
    <row r="177" spans="1:8" x14ac:dyDescent="0.2">
      <c r="A177" s="136" t="str">
        <f>'Master Database'!A185</f>
        <v>170</v>
      </c>
      <c r="B177" s="147"/>
      <c r="C177" s="138"/>
      <c r="D177" s="108"/>
      <c r="E177" s="108"/>
      <c r="F177" s="108"/>
      <c r="G177" s="108"/>
      <c r="H177" s="139"/>
    </row>
    <row r="178" spans="1:8" x14ac:dyDescent="0.2">
      <c r="A178" s="136" t="str">
        <f>'Master Database'!A186</f>
        <v>171</v>
      </c>
      <c r="B178" s="147"/>
      <c r="C178" s="138"/>
      <c r="D178" s="108"/>
      <c r="E178" s="108"/>
      <c r="F178" s="108"/>
      <c r="G178" s="108"/>
      <c r="H178" s="139"/>
    </row>
    <row r="179" spans="1:8" x14ac:dyDescent="0.2">
      <c r="A179" s="136" t="str">
        <f>'Master Database'!A187</f>
        <v>172</v>
      </c>
      <c r="B179" s="147"/>
      <c r="C179" s="138"/>
      <c r="D179" s="108"/>
      <c r="E179" s="108"/>
      <c r="F179" s="108"/>
      <c r="G179" s="108"/>
      <c r="H179" s="139"/>
    </row>
    <row r="180" spans="1:8" x14ac:dyDescent="0.2">
      <c r="A180" s="136" t="str">
        <f>'Master Database'!A188</f>
        <v>173</v>
      </c>
      <c r="B180" s="147"/>
      <c r="C180" s="138"/>
      <c r="D180" s="108"/>
      <c r="E180" s="108"/>
      <c r="F180" s="108"/>
      <c r="G180" s="108"/>
      <c r="H180" s="139"/>
    </row>
    <row r="181" spans="1:8" x14ac:dyDescent="0.2">
      <c r="A181" s="136" t="str">
        <f>'Master Database'!A189</f>
        <v>174</v>
      </c>
      <c r="B181" s="147"/>
      <c r="C181" s="138"/>
      <c r="D181" s="108"/>
      <c r="E181" s="108"/>
      <c r="F181" s="108"/>
      <c r="G181" s="108"/>
      <c r="H181" s="139"/>
    </row>
    <row r="182" spans="1:8" x14ac:dyDescent="0.2">
      <c r="A182" s="136" t="str">
        <f>'Master Database'!A190</f>
        <v>175</v>
      </c>
      <c r="B182" s="147"/>
      <c r="C182" s="138"/>
      <c r="D182" s="108"/>
      <c r="E182" s="108"/>
      <c r="F182" s="108"/>
      <c r="G182" s="108"/>
      <c r="H182" s="139"/>
    </row>
    <row r="183" spans="1:8" x14ac:dyDescent="0.2">
      <c r="A183" s="136" t="str">
        <f>'Master Database'!A191</f>
        <v>176</v>
      </c>
      <c r="B183" s="147"/>
      <c r="C183" s="138"/>
      <c r="D183" s="108"/>
      <c r="E183" s="108"/>
      <c r="F183" s="108"/>
      <c r="G183" s="108"/>
      <c r="H183" s="139"/>
    </row>
    <row r="184" spans="1:8" x14ac:dyDescent="0.2">
      <c r="A184" s="136" t="str">
        <f>'Master Database'!A192</f>
        <v>177</v>
      </c>
      <c r="B184" s="147"/>
      <c r="C184" s="138"/>
      <c r="D184" s="108"/>
      <c r="E184" s="108"/>
      <c r="F184" s="108"/>
      <c r="G184" s="108"/>
      <c r="H184" s="139"/>
    </row>
    <row r="185" spans="1:8" x14ac:dyDescent="0.2">
      <c r="A185" s="136" t="str">
        <f>'Master Database'!A193</f>
        <v>178</v>
      </c>
      <c r="B185" s="147"/>
      <c r="C185" s="138"/>
      <c r="D185" s="108"/>
      <c r="E185" s="108"/>
      <c r="F185" s="108"/>
      <c r="G185" s="108"/>
      <c r="H185" s="139"/>
    </row>
    <row r="186" spans="1:8" x14ac:dyDescent="0.2">
      <c r="A186" s="136" t="str">
        <f>'Master Database'!A194</f>
        <v>179</v>
      </c>
      <c r="B186" s="147"/>
      <c r="C186" s="138"/>
      <c r="D186" s="108"/>
      <c r="E186" s="108"/>
      <c r="F186" s="108"/>
      <c r="G186" s="108"/>
      <c r="H186" s="139"/>
    </row>
    <row r="187" spans="1:8" x14ac:dyDescent="0.2">
      <c r="A187" s="136" t="str">
        <f>'Master Database'!A195</f>
        <v>180</v>
      </c>
      <c r="B187" s="147"/>
      <c r="C187" s="138"/>
      <c r="D187" s="108"/>
      <c r="E187" s="108"/>
      <c r="F187" s="108"/>
      <c r="G187" s="108"/>
      <c r="H187" s="139"/>
    </row>
    <row r="188" spans="1:8" x14ac:dyDescent="0.2">
      <c r="A188" s="136" t="str">
        <f>'Master Database'!A196</f>
        <v>181</v>
      </c>
      <c r="B188" s="147"/>
      <c r="C188" s="138"/>
      <c r="D188" s="108"/>
      <c r="E188" s="108"/>
      <c r="F188" s="108"/>
      <c r="G188" s="108"/>
      <c r="H188" s="139"/>
    </row>
    <row r="189" spans="1:8" x14ac:dyDescent="0.2">
      <c r="A189" s="136" t="str">
        <f>'Master Database'!A197</f>
        <v>182</v>
      </c>
      <c r="B189" s="147"/>
      <c r="C189" s="138"/>
      <c r="D189" s="108"/>
      <c r="E189" s="108"/>
      <c r="F189" s="108"/>
      <c r="G189" s="108"/>
      <c r="H189" s="139"/>
    </row>
    <row r="190" spans="1:8" x14ac:dyDescent="0.2">
      <c r="A190" s="136" t="str">
        <f>'Master Database'!A198</f>
        <v>183</v>
      </c>
      <c r="B190" s="147"/>
      <c r="C190" s="138"/>
      <c r="D190" s="108"/>
      <c r="E190" s="108"/>
      <c r="F190" s="108"/>
      <c r="G190" s="108"/>
      <c r="H190" s="139"/>
    </row>
    <row r="191" spans="1:8" x14ac:dyDescent="0.2">
      <c r="A191" s="136" t="str">
        <f>'Master Database'!A199</f>
        <v>184</v>
      </c>
      <c r="B191" s="147"/>
      <c r="C191" s="138"/>
      <c r="D191" s="108"/>
      <c r="E191" s="108"/>
      <c r="F191" s="108"/>
      <c r="G191" s="108"/>
      <c r="H191" s="139"/>
    </row>
    <row r="192" spans="1:8" x14ac:dyDescent="0.2">
      <c r="A192" s="136" t="str">
        <f>'Master Database'!A200</f>
        <v>185</v>
      </c>
      <c r="B192" s="147"/>
      <c r="C192" s="138"/>
      <c r="D192" s="108"/>
      <c r="E192" s="108"/>
      <c r="F192" s="108"/>
      <c r="G192" s="108"/>
      <c r="H192" s="139"/>
    </row>
    <row r="193" spans="1:8" x14ac:dyDescent="0.2">
      <c r="A193" s="136" t="str">
        <f>'Master Database'!A201</f>
        <v>186</v>
      </c>
      <c r="B193" s="147"/>
      <c r="C193" s="138"/>
      <c r="D193" s="108"/>
      <c r="E193" s="108"/>
      <c r="F193" s="108"/>
      <c r="G193" s="108"/>
      <c r="H193" s="139"/>
    </row>
    <row r="194" spans="1:8" x14ac:dyDescent="0.2">
      <c r="A194" s="136" t="str">
        <f>'Master Database'!A202</f>
        <v>187</v>
      </c>
      <c r="B194" s="147"/>
      <c r="C194" s="138"/>
      <c r="D194" s="108"/>
      <c r="E194" s="108"/>
      <c r="F194" s="108"/>
      <c r="G194" s="108"/>
      <c r="H194" s="139"/>
    </row>
    <row r="195" spans="1:8" x14ac:dyDescent="0.2">
      <c r="A195" s="136" t="str">
        <f>'Master Database'!A203</f>
        <v>188</v>
      </c>
      <c r="B195" s="147"/>
      <c r="C195" s="138"/>
      <c r="D195" s="108"/>
      <c r="E195" s="108"/>
      <c r="F195" s="108"/>
      <c r="G195" s="108"/>
      <c r="H195" s="139"/>
    </row>
    <row r="196" spans="1:8" x14ac:dyDescent="0.2">
      <c r="A196" s="136" t="str">
        <f>'Master Database'!A204</f>
        <v>189</v>
      </c>
      <c r="B196" s="147"/>
      <c r="C196" s="138"/>
      <c r="D196" s="108"/>
      <c r="E196" s="108"/>
      <c r="F196" s="108"/>
      <c r="G196" s="108"/>
      <c r="H196" s="139"/>
    </row>
    <row r="197" spans="1:8" x14ac:dyDescent="0.2">
      <c r="A197" s="136" t="str">
        <f>'Master Database'!A205</f>
        <v>190</v>
      </c>
      <c r="B197" s="147"/>
      <c r="C197" s="138"/>
      <c r="D197" s="108"/>
      <c r="E197" s="108"/>
      <c r="F197" s="108"/>
      <c r="G197" s="108"/>
      <c r="H197" s="139"/>
    </row>
    <row r="198" spans="1:8" x14ac:dyDescent="0.2">
      <c r="A198" s="136" t="str">
        <f>'Master Database'!A206</f>
        <v>191</v>
      </c>
      <c r="B198" s="147"/>
      <c r="C198" s="138"/>
      <c r="D198" s="108"/>
      <c r="E198" s="108"/>
      <c r="F198" s="108"/>
      <c r="G198" s="108"/>
      <c r="H198" s="139"/>
    </row>
    <row r="199" spans="1:8" x14ac:dyDescent="0.2">
      <c r="A199" s="136" t="str">
        <f>'Master Database'!A207</f>
        <v>192</v>
      </c>
      <c r="B199" s="147"/>
      <c r="C199" s="138"/>
      <c r="D199" s="108"/>
      <c r="E199" s="108"/>
      <c r="F199" s="108"/>
      <c r="G199" s="108"/>
      <c r="H199" s="139"/>
    </row>
    <row r="200" spans="1:8" x14ac:dyDescent="0.2">
      <c r="A200" s="136" t="str">
        <f>'Master Database'!A208</f>
        <v>193</v>
      </c>
      <c r="B200" s="147"/>
      <c r="C200" s="138"/>
      <c r="D200" s="108"/>
      <c r="E200" s="108"/>
      <c r="F200" s="108"/>
      <c r="G200" s="108"/>
      <c r="H200" s="139"/>
    </row>
    <row r="201" spans="1:8" x14ac:dyDescent="0.2">
      <c r="A201" s="136" t="str">
        <f>'Master Database'!A209</f>
        <v>194</v>
      </c>
      <c r="B201" s="147"/>
      <c r="C201" s="138"/>
      <c r="D201" s="108"/>
      <c r="E201" s="108"/>
      <c r="F201" s="108"/>
      <c r="G201" s="108"/>
      <c r="H201" s="139"/>
    </row>
    <row r="202" spans="1:8" x14ac:dyDescent="0.2">
      <c r="A202" s="136" t="str">
        <f>'Master Database'!A210</f>
        <v>195</v>
      </c>
      <c r="B202" s="147"/>
      <c r="C202" s="138"/>
      <c r="D202" s="108"/>
      <c r="E202" s="108"/>
      <c r="F202" s="108"/>
      <c r="G202" s="108"/>
      <c r="H202" s="139"/>
    </row>
    <row r="203" spans="1:8" x14ac:dyDescent="0.2">
      <c r="A203" s="136" t="str">
        <f>'Master Database'!A211</f>
        <v>196</v>
      </c>
      <c r="B203" s="147"/>
      <c r="C203" s="138"/>
      <c r="D203" s="108"/>
      <c r="E203" s="108"/>
      <c r="F203" s="108"/>
      <c r="G203" s="108"/>
      <c r="H203" s="139"/>
    </row>
    <row r="204" spans="1:8" x14ac:dyDescent="0.2">
      <c r="A204" s="136" t="str">
        <f>'Master Database'!A212</f>
        <v>197</v>
      </c>
      <c r="B204" s="147"/>
      <c r="C204" s="138"/>
      <c r="D204" s="108"/>
      <c r="E204" s="108"/>
      <c r="F204" s="108"/>
      <c r="G204" s="108"/>
      <c r="H204" s="139"/>
    </row>
    <row r="205" spans="1:8" x14ac:dyDescent="0.2">
      <c r="A205" s="136" t="str">
        <f>'Master Database'!A213</f>
        <v>198</v>
      </c>
      <c r="B205" s="147"/>
      <c r="C205" s="138"/>
      <c r="D205" s="108"/>
      <c r="E205" s="108"/>
      <c r="F205" s="108"/>
      <c r="G205" s="108"/>
      <c r="H205" s="139"/>
    </row>
    <row r="206" spans="1:8" x14ac:dyDescent="0.2">
      <c r="A206" s="136" t="str">
        <f>'Master Database'!A214</f>
        <v>199</v>
      </c>
      <c r="B206" s="147"/>
      <c r="C206" s="138"/>
      <c r="D206" s="108"/>
      <c r="E206" s="108"/>
      <c r="F206" s="108"/>
      <c r="G206" s="108"/>
      <c r="H206" s="139"/>
    </row>
    <row r="207" spans="1:8" x14ac:dyDescent="0.2">
      <c r="A207" s="136" t="str">
        <f>'Master Database'!A215</f>
        <v>200</v>
      </c>
      <c r="B207" s="147"/>
      <c r="C207" s="138"/>
      <c r="D207" s="108"/>
      <c r="E207" s="108"/>
      <c r="F207" s="108"/>
      <c r="G207" s="108"/>
      <c r="H207" s="139"/>
    </row>
    <row r="208" spans="1:8" x14ac:dyDescent="0.2">
      <c r="A208" s="136" t="str">
        <f>'Master Database'!A216</f>
        <v>201</v>
      </c>
      <c r="B208" s="147"/>
      <c r="C208" s="138"/>
      <c r="D208" s="108"/>
      <c r="E208" s="108"/>
      <c r="F208" s="108"/>
      <c r="G208" s="108"/>
      <c r="H208" s="139"/>
    </row>
    <row r="209" spans="1:8" x14ac:dyDescent="0.2">
      <c r="A209" s="136" t="str">
        <f>'Master Database'!A217</f>
        <v>202</v>
      </c>
      <c r="B209" s="147"/>
      <c r="C209" s="138"/>
      <c r="D209" s="108"/>
      <c r="E209" s="108"/>
      <c r="F209" s="108"/>
      <c r="G209" s="108"/>
      <c r="H209" s="139"/>
    </row>
    <row r="210" spans="1:8" x14ac:dyDescent="0.2">
      <c r="A210" s="136" t="str">
        <f>'Master Database'!A218</f>
        <v>203</v>
      </c>
      <c r="B210" s="147"/>
      <c r="C210" s="138"/>
      <c r="D210" s="108"/>
      <c r="E210" s="108"/>
      <c r="F210" s="108"/>
      <c r="G210" s="108"/>
      <c r="H210" s="139"/>
    </row>
    <row r="211" spans="1:8" x14ac:dyDescent="0.2">
      <c r="A211" s="136" t="str">
        <f>'Master Database'!A219</f>
        <v>204</v>
      </c>
      <c r="B211" s="147"/>
      <c r="C211" s="138"/>
      <c r="D211" s="108"/>
      <c r="E211" s="108"/>
      <c r="F211" s="108"/>
      <c r="G211" s="108"/>
      <c r="H211" s="139"/>
    </row>
    <row r="212" spans="1:8" x14ac:dyDescent="0.2">
      <c r="A212" s="136" t="str">
        <f>'Master Database'!A220</f>
        <v>205</v>
      </c>
      <c r="B212" s="147"/>
      <c r="C212" s="138"/>
      <c r="D212" s="108"/>
      <c r="E212" s="108"/>
      <c r="F212" s="108"/>
      <c r="G212" s="108"/>
      <c r="H212" s="139"/>
    </row>
    <row r="213" spans="1:8" x14ac:dyDescent="0.2">
      <c r="A213" s="136" t="str">
        <f>'Master Database'!A221</f>
        <v>206</v>
      </c>
      <c r="B213" s="147"/>
      <c r="C213" s="138"/>
      <c r="D213" s="108"/>
      <c r="E213" s="108"/>
      <c r="F213" s="108"/>
      <c r="G213" s="108"/>
      <c r="H213" s="139"/>
    </row>
    <row r="214" spans="1:8" x14ac:dyDescent="0.2">
      <c r="A214" s="136" t="str">
        <f>'Master Database'!A222</f>
        <v>207</v>
      </c>
      <c r="B214" s="147"/>
      <c r="C214" s="138"/>
      <c r="D214" s="108"/>
      <c r="E214" s="108"/>
      <c r="F214" s="108"/>
      <c r="G214" s="108"/>
      <c r="H214" s="139"/>
    </row>
    <row r="215" spans="1:8" x14ac:dyDescent="0.2">
      <c r="A215" s="136" t="str">
        <f>'Master Database'!A223</f>
        <v>208</v>
      </c>
      <c r="B215" s="147"/>
      <c r="C215" s="138"/>
      <c r="D215" s="108"/>
      <c r="E215" s="108"/>
      <c r="F215" s="108"/>
      <c r="G215" s="108"/>
      <c r="H215" s="139"/>
    </row>
    <row r="216" spans="1:8" x14ac:dyDescent="0.2">
      <c r="A216" s="136" t="str">
        <f>'Master Database'!A224</f>
        <v>209</v>
      </c>
      <c r="B216" s="147"/>
      <c r="C216" s="138"/>
      <c r="D216" s="108"/>
      <c r="E216" s="108"/>
      <c r="F216" s="108"/>
      <c r="G216" s="108"/>
      <c r="H216" s="139"/>
    </row>
    <row r="217" spans="1:8" x14ac:dyDescent="0.2">
      <c r="A217" s="136" t="str">
        <f>'Master Database'!A225</f>
        <v>210</v>
      </c>
      <c r="B217" s="147"/>
      <c r="C217" s="138"/>
      <c r="D217" s="108"/>
      <c r="E217" s="108"/>
      <c r="F217" s="108"/>
      <c r="G217" s="108"/>
      <c r="H217" s="139"/>
    </row>
    <row r="218" spans="1:8" x14ac:dyDescent="0.2">
      <c r="A218" s="136" t="str">
        <f>'Master Database'!A226</f>
        <v>211</v>
      </c>
      <c r="B218" s="147"/>
      <c r="C218" s="138"/>
      <c r="D218" s="108"/>
      <c r="E218" s="108"/>
      <c r="F218" s="108"/>
      <c r="G218" s="108"/>
      <c r="H218" s="139"/>
    </row>
    <row r="219" spans="1:8" x14ac:dyDescent="0.2">
      <c r="A219" s="136" t="str">
        <f>'Master Database'!A227</f>
        <v>212</v>
      </c>
      <c r="B219" s="147"/>
      <c r="C219" s="138"/>
      <c r="D219" s="108"/>
      <c r="E219" s="108"/>
      <c r="F219" s="108"/>
      <c r="G219" s="108"/>
      <c r="H219" s="139"/>
    </row>
    <row r="220" spans="1:8" x14ac:dyDescent="0.2">
      <c r="A220" s="136" t="str">
        <f>'Master Database'!A228</f>
        <v>213</v>
      </c>
      <c r="B220" s="147"/>
      <c r="C220" s="138"/>
      <c r="D220" s="108"/>
      <c r="E220" s="108"/>
      <c r="F220" s="108"/>
      <c r="G220" s="108"/>
      <c r="H220" s="139"/>
    </row>
    <row r="221" spans="1:8" x14ac:dyDescent="0.2">
      <c r="A221" s="136" t="str">
        <f>'Master Database'!A229</f>
        <v>214</v>
      </c>
      <c r="B221" s="147"/>
      <c r="C221" s="138"/>
      <c r="D221" s="108"/>
      <c r="E221" s="108"/>
      <c r="F221" s="108"/>
      <c r="G221" s="108"/>
      <c r="H221" s="139"/>
    </row>
    <row r="222" spans="1:8" x14ac:dyDescent="0.2">
      <c r="A222" s="136" t="str">
        <f>'Master Database'!A230</f>
        <v>215</v>
      </c>
      <c r="B222" s="147"/>
      <c r="C222" s="138"/>
      <c r="D222" s="108"/>
      <c r="E222" s="108"/>
      <c r="F222" s="108"/>
      <c r="G222" s="108"/>
      <c r="H222" s="139"/>
    </row>
    <row r="223" spans="1:8" x14ac:dyDescent="0.2">
      <c r="A223" s="136" t="str">
        <f>'Master Database'!A231</f>
        <v>216</v>
      </c>
      <c r="B223" s="147"/>
      <c r="C223" s="138"/>
      <c r="D223" s="108"/>
      <c r="E223" s="108"/>
      <c r="F223" s="108"/>
      <c r="G223" s="108"/>
      <c r="H223" s="139"/>
    </row>
    <row r="224" spans="1:8" x14ac:dyDescent="0.2">
      <c r="A224" s="136" t="str">
        <f>'Master Database'!A232</f>
        <v>217</v>
      </c>
      <c r="B224" s="147"/>
      <c r="C224" s="138"/>
      <c r="D224" s="108"/>
      <c r="E224" s="108"/>
      <c r="F224" s="108"/>
      <c r="G224" s="108"/>
      <c r="H224" s="139"/>
    </row>
    <row r="225" spans="1:8" x14ac:dyDescent="0.2">
      <c r="A225" s="136" t="str">
        <f>'Master Database'!A233</f>
        <v>218</v>
      </c>
      <c r="B225" s="147"/>
      <c r="C225" s="138"/>
      <c r="D225" s="108"/>
      <c r="E225" s="108"/>
      <c r="F225" s="108"/>
      <c r="G225" s="108"/>
      <c r="H225" s="139"/>
    </row>
    <row r="226" spans="1:8" x14ac:dyDescent="0.2">
      <c r="A226" s="136" t="str">
        <f>'Master Database'!A234</f>
        <v>219</v>
      </c>
      <c r="B226" s="147"/>
      <c r="C226" s="138"/>
      <c r="D226" s="108"/>
      <c r="E226" s="108"/>
      <c r="F226" s="108"/>
      <c r="G226" s="108"/>
      <c r="H226" s="139"/>
    </row>
    <row r="227" spans="1:8" x14ac:dyDescent="0.2">
      <c r="A227" s="136" t="str">
        <f>'Master Database'!A235</f>
        <v>220</v>
      </c>
      <c r="B227" s="147"/>
      <c r="C227" s="138"/>
      <c r="D227" s="108"/>
      <c r="E227" s="108"/>
      <c r="F227" s="108"/>
      <c r="G227" s="108"/>
      <c r="H227" s="139"/>
    </row>
    <row r="228" spans="1:8" x14ac:dyDescent="0.2">
      <c r="A228" s="136" t="str">
        <f>'Master Database'!A236</f>
        <v>221</v>
      </c>
      <c r="B228" s="147"/>
      <c r="C228" s="138"/>
      <c r="D228" s="108"/>
      <c r="E228" s="108"/>
      <c r="F228" s="108"/>
      <c r="G228" s="108"/>
      <c r="H228" s="139"/>
    </row>
    <row r="229" spans="1:8" x14ac:dyDescent="0.2">
      <c r="A229" s="136" t="str">
        <f>'Master Database'!A237</f>
        <v>222</v>
      </c>
      <c r="B229" s="147"/>
      <c r="C229" s="138"/>
      <c r="D229" s="108"/>
      <c r="E229" s="108"/>
      <c r="F229" s="108"/>
      <c r="G229" s="108"/>
      <c r="H229" s="139"/>
    </row>
    <row r="230" spans="1:8" x14ac:dyDescent="0.2">
      <c r="A230" s="136" t="str">
        <f>'Master Database'!A238</f>
        <v>223</v>
      </c>
      <c r="B230" s="147"/>
      <c r="C230" s="138"/>
      <c r="D230" s="108"/>
      <c r="E230" s="108"/>
      <c r="F230" s="108"/>
      <c r="G230" s="108"/>
      <c r="H230" s="139"/>
    </row>
    <row r="231" spans="1:8" x14ac:dyDescent="0.2">
      <c r="A231" s="136" t="str">
        <f>'Master Database'!A239</f>
        <v>224</v>
      </c>
      <c r="B231" s="147"/>
      <c r="C231" s="138"/>
      <c r="D231" s="108"/>
      <c r="E231" s="108"/>
      <c r="F231" s="108"/>
      <c r="G231" s="108"/>
      <c r="H231" s="139"/>
    </row>
    <row r="232" spans="1:8" x14ac:dyDescent="0.2">
      <c r="A232" s="136" t="str">
        <f>'Master Database'!A240</f>
        <v>225</v>
      </c>
      <c r="B232" s="147"/>
      <c r="C232" s="138"/>
      <c r="D232" s="108"/>
      <c r="E232" s="108"/>
      <c r="F232" s="108"/>
      <c r="G232" s="108"/>
      <c r="H232" s="139"/>
    </row>
    <row r="233" spans="1:8" x14ac:dyDescent="0.2">
      <c r="A233" s="136" t="str">
        <f>'Master Database'!A241</f>
        <v>226</v>
      </c>
      <c r="B233" s="147"/>
      <c r="C233" s="138"/>
      <c r="D233" s="108"/>
      <c r="E233" s="108"/>
      <c r="F233" s="108"/>
      <c r="G233" s="108"/>
      <c r="H233" s="139"/>
    </row>
    <row r="234" spans="1:8" x14ac:dyDescent="0.2">
      <c r="A234" s="136" t="str">
        <f>'Master Database'!A242</f>
        <v>227</v>
      </c>
      <c r="B234" s="147"/>
      <c r="C234" s="138"/>
      <c r="D234" s="108"/>
      <c r="E234" s="108"/>
      <c r="F234" s="108"/>
      <c r="G234" s="108"/>
      <c r="H234" s="139"/>
    </row>
    <row r="235" spans="1:8" x14ac:dyDescent="0.2">
      <c r="A235" s="136" t="str">
        <f>'Master Database'!A243</f>
        <v>228</v>
      </c>
      <c r="B235" s="147"/>
      <c r="C235" s="138"/>
      <c r="D235" s="108"/>
      <c r="E235" s="108"/>
      <c r="F235" s="108"/>
      <c r="G235" s="108"/>
      <c r="H235" s="139"/>
    </row>
    <row r="236" spans="1:8" x14ac:dyDescent="0.2">
      <c r="A236" s="136" t="str">
        <f>'Master Database'!A244</f>
        <v>229</v>
      </c>
      <c r="B236" s="147"/>
      <c r="C236" s="138"/>
      <c r="D236" s="108"/>
      <c r="E236" s="108"/>
      <c r="F236" s="108"/>
      <c r="G236" s="108"/>
      <c r="H236" s="139"/>
    </row>
    <row r="237" spans="1:8" x14ac:dyDescent="0.2">
      <c r="A237" s="136" t="str">
        <f>'Master Database'!A245</f>
        <v>230</v>
      </c>
      <c r="B237" s="147"/>
      <c r="C237" s="138"/>
      <c r="D237" s="108"/>
      <c r="E237" s="108"/>
      <c r="F237" s="108"/>
      <c r="G237" s="108"/>
      <c r="H237" s="139"/>
    </row>
    <row r="238" spans="1:8" x14ac:dyDescent="0.2">
      <c r="A238" s="136" t="str">
        <f>'Master Database'!A246</f>
        <v>231</v>
      </c>
      <c r="B238" s="147"/>
      <c r="C238" s="138"/>
      <c r="D238" s="108"/>
      <c r="E238" s="108"/>
      <c r="F238" s="108"/>
      <c r="G238" s="108"/>
      <c r="H238" s="139"/>
    </row>
    <row r="239" spans="1:8" x14ac:dyDescent="0.2">
      <c r="A239" s="136" t="str">
        <f>'Master Database'!A247</f>
        <v>232</v>
      </c>
      <c r="B239" s="147"/>
      <c r="C239" s="138"/>
      <c r="D239" s="108"/>
      <c r="E239" s="108"/>
      <c r="F239" s="108"/>
      <c r="G239" s="108"/>
      <c r="H239" s="139"/>
    </row>
    <row r="240" spans="1:8" x14ac:dyDescent="0.2">
      <c r="A240" s="136" t="str">
        <f>'Master Database'!A248</f>
        <v>233</v>
      </c>
      <c r="B240" s="147"/>
      <c r="C240" s="138"/>
      <c r="D240" s="108"/>
      <c r="E240" s="108"/>
      <c r="F240" s="108"/>
      <c r="G240" s="108"/>
      <c r="H240" s="139"/>
    </row>
    <row r="241" spans="1:8" x14ac:dyDescent="0.2">
      <c r="A241" s="136" t="str">
        <f>'Master Database'!A249</f>
        <v>234</v>
      </c>
      <c r="B241" s="147"/>
      <c r="C241" s="138"/>
      <c r="D241" s="108"/>
      <c r="E241" s="108"/>
      <c r="F241" s="108"/>
      <c r="G241" s="108"/>
      <c r="H241" s="139"/>
    </row>
    <row r="242" spans="1:8" x14ac:dyDescent="0.2">
      <c r="A242" s="136" t="str">
        <f>'Master Database'!A250</f>
        <v>235</v>
      </c>
      <c r="B242" s="147"/>
      <c r="C242" s="138"/>
      <c r="D242" s="108"/>
      <c r="E242" s="108"/>
      <c r="F242" s="108"/>
      <c r="G242" s="108"/>
      <c r="H242" s="139"/>
    </row>
    <row r="243" spans="1:8" x14ac:dyDescent="0.2">
      <c r="A243" s="136" t="str">
        <f>'Master Database'!A251</f>
        <v>236</v>
      </c>
      <c r="B243" s="147"/>
      <c r="C243" s="138"/>
      <c r="D243" s="108"/>
      <c r="E243" s="108"/>
      <c r="F243" s="108"/>
      <c r="G243" s="108"/>
      <c r="H243" s="139"/>
    </row>
    <row r="244" spans="1:8" x14ac:dyDescent="0.2">
      <c r="A244" s="136" t="str">
        <f>'Master Database'!A252</f>
        <v>237</v>
      </c>
      <c r="B244" s="147"/>
      <c r="C244" s="138"/>
      <c r="D244" s="108"/>
      <c r="E244" s="108"/>
      <c r="F244" s="108"/>
      <c r="G244" s="108"/>
      <c r="H244" s="139"/>
    </row>
    <row r="245" spans="1:8" x14ac:dyDescent="0.2">
      <c r="A245" s="136" t="str">
        <f>'Master Database'!A253</f>
        <v>238</v>
      </c>
      <c r="B245" s="147"/>
      <c r="C245" s="138"/>
      <c r="D245" s="108"/>
      <c r="E245" s="108"/>
      <c r="F245" s="108"/>
      <c r="G245" s="108"/>
      <c r="H245" s="139"/>
    </row>
    <row r="246" spans="1:8" x14ac:dyDescent="0.2">
      <c r="A246" s="136" t="str">
        <f>'Master Database'!A254</f>
        <v>239</v>
      </c>
      <c r="B246" s="147"/>
      <c r="C246" s="138"/>
      <c r="D246" s="108"/>
      <c r="E246" s="108"/>
      <c r="F246" s="108"/>
      <c r="G246" s="108"/>
      <c r="H246" s="139"/>
    </row>
    <row r="247" spans="1:8" x14ac:dyDescent="0.2">
      <c r="A247" s="136" t="str">
        <f>'Master Database'!A255</f>
        <v>240</v>
      </c>
      <c r="B247" s="147"/>
      <c r="C247" s="138"/>
      <c r="D247" s="108"/>
      <c r="E247" s="108"/>
      <c r="F247" s="108"/>
      <c r="G247" s="108"/>
      <c r="H247" s="139"/>
    </row>
    <row r="248" spans="1:8" x14ac:dyDescent="0.2">
      <c r="A248" s="136" t="str">
        <f>'Master Database'!A256</f>
        <v>241</v>
      </c>
      <c r="B248" s="147"/>
      <c r="C248" s="138"/>
      <c r="D248" s="108"/>
      <c r="E248" s="108"/>
      <c r="F248" s="108"/>
      <c r="G248" s="108"/>
      <c r="H248" s="139"/>
    </row>
    <row r="249" spans="1:8" x14ac:dyDescent="0.2">
      <c r="A249" s="136" t="str">
        <f>'Master Database'!A257</f>
        <v>242</v>
      </c>
      <c r="B249" s="147"/>
      <c r="C249" s="138"/>
      <c r="D249" s="108"/>
      <c r="E249" s="108"/>
      <c r="F249" s="108"/>
      <c r="G249" s="108"/>
      <c r="H249" s="139"/>
    </row>
    <row r="250" spans="1:8" x14ac:dyDescent="0.2">
      <c r="A250" s="136" t="str">
        <f>'Master Database'!A258</f>
        <v>243</v>
      </c>
      <c r="B250" s="147"/>
      <c r="C250" s="138"/>
      <c r="D250" s="108"/>
      <c r="E250" s="108"/>
      <c r="F250" s="108"/>
      <c r="G250" s="108"/>
      <c r="H250" s="139"/>
    </row>
    <row r="251" spans="1:8" x14ac:dyDescent="0.2">
      <c r="A251" s="136" t="str">
        <f>'Master Database'!A259</f>
        <v>244</v>
      </c>
      <c r="B251" s="147"/>
      <c r="C251" s="138"/>
      <c r="D251" s="108"/>
      <c r="E251" s="108"/>
      <c r="F251" s="108"/>
      <c r="G251" s="108"/>
      <c r="H251" s="139"/>
    </row>
    <row r="252" spans="1:8" x14ac:dyDescent="0.2">
      <c r="A252" s="136" t="str">
        <f>'Master Database'!A260</f>
        <v>245</v>
      </c>
      <c r="B252" s="147"/>
      <c r="C252" s="138"/>
      <c r="D252" s="108"/>
      <c r="E252" s="108"/>
      <c r="F252" s="108"/>
      <c r="G252" s="108"/>
      <c r="H252" s="139"/>
    </row>
    <row r="253" spans="1:8" x14ac:dyDescent="0.2">
      <c r="A253" s="136" t="str">
        <f>'Master Database'!A261</f>
        <v>246</v>
      </c>
      <c r="B253" s="147"/>
      <c r="C253" s="138"/>
      <c r="D253" s="108"/>
      <c r="E253" s="108"/>
      <c r="F253" s="108"/>
      <c r="G253" s="108"/>
      <c r="H253" s="139"/>
    </row>
    <row r="254" spans="1:8" x14ac:dyDescent="0.2">
      <c r="A254" s="136" t="str">
        <f>'Master Database'!A262</f>
        <v>247</v>
      </c>
      <c r="B254" s="147"/>
      <c r="C254" s="138"/>
      <c r="D254" s="108"/>
      <c r="E254" s="108"/>
      <c r="F254" s="108"/>
      <c r="G254" s="108"/>
      <c r="H254" s="139"/>
    </row>
    <row r="255" spans="1:8" x14ac:dyDescent="0.2">
      <c r="A255" s="136" t="str">
        <f>'Master Database'!A263</f>
        <v>248</v>
      </c>
      <c r="B255" s="147"/>
      <c r="C255" s="138"/>
      <c r="D255" s="108"/>
      <c r="E255" s="108"/>
      <c r="F255" s="108"/>
      <c r="G255" s="108"/>
      <c r="H255" s="139"/>
    </row>
    <row r="256" spans="1:8" x14ac:dyDescent="0.2">
      <c r="A256" s="136" t="str">
        <f>'Master Database'!A264</f>
        <v>249</v>
      </c>
      <c r="B256" s="147"/>
      <c r="C256" s="138"/>
      <c r="D256" s="108"/>
      <c r="E256" s="108"/>
      <c r="F256" s="108"/>
      <c r="G256" s="108"/>
      <c r="H256" s="139"/>
    </row>
    <row r="257" spans="1:8" x14ac:dyDescent="0.2">
      <c r="A257" s="136" t="str">
        <f>'Master Database'!A265</f>
        <v>250</v>
      </c>
      <c r="B257" s="147"/>
      <c r="C257" s="138"/>
      <c r="D257" s="108"/>
      <c r="E257" s="108"/>
      <c r="F257" s="108"/>
      <c r="G257" s="108"/>
      <c r="H257" s="139"/>
    </row>
    <row r="258" spans="1:8" x14ac:dyDescent="0.2">
      <c r="A258" s="136" t="str">
        <f>'Master Database'!A266</f>
        <v>251</v>
      </c>
      <c r="B258" s="147"/>
      <c r="C258" s="138"/>
      <c r="D258" s="108"/>
      <c r="E258" s="108"/>
      <c r="F258" s="108"/>
      <c r="G258" s="108"/>
      <c r="H258" s="139"/>
    </row>
    <row r="259" spans="1:8" x14ac:dyDescent="0.2">
      <c r="A259" s="136" t="str">
        <f>'Master Database'!A267</f>
        <v>252</v>
      </c>
      <c r="B259" s="147"/>
      <c r="C259" s="138"/>
      <c r="D259" s="108"/>
      <c r="E259" s="108"/>
      <c r="F259" s="108"/>
      <c r="G259" s="108"/>
      <c r="H259" s="139"/>
    </row>
    <row r="260" spans="1:8" x14ac:dyDescent="0.2">
      <c r="A260" s="136" t="str">
        <f>'Master Database'!A268</f>
        <v>253</v>
      </c>
      <c r="B260" s="147"/>
      <c r="C260" s="138"/>
      <c r="D260" s="108"/>
      <c r="E260" s="108"/>
      <c r="F260" s="108"/>
      <c r="G260" s="108"/>
      <c r="H260" s="139"/>
    </row>
    <row r="261" spans="1:8" x14ac:dyDescent="0.2">
      <c r="A261" s="136" t="str">
        <f>'Master Database'!A269</f>
        <v>254</v>
      </c>
      <c r="B261" s="147"/>
      <c r="C261" s="138"/>
      <c r="D261" s="108"/>
      <c r="E261" s="108"/>
      <c r="F261" s="108"/>
      <c r="G261" s="108"/>
      <c r="H261" s="139"/>
    </row>
    <row r="262" spans="1:8" x14ac:dyDescent="0.2">
      <c r="A262" s="136" t="str">
        <f>'Master Database'!A270</f>
        <v>255</v>
      </c>
      <c r="B262" s="147"/>
      <c r="C262" s="138"/>
      <c r="D262" s="108"/>
      <c r="E262" s="108"/>
      <c r="F262" s="108"/>
      <c r="G262" s="108"/>
      <c r="H262" s="139"/>
    </row>
    <row r="263" spans="1:8" x14ac:dyDescent="0.2">
      <c r="A263" s="136" t="str">
        <f>'Master Database'!A271</f>
        <v>256</v>
      </c>
      <c r="B263" s="147"/>
      <c r="C263" s="138"/>
      <c r="D263" s="108"/>
      <c r="E263" s="108"/>
      <c r="F263" s="108"/>
      <c r="G263" s="108"/>
      <c r="H263" s="139"/>
    </row>
    <row r="264" spans="1:8" x14ac:dyDescent="0.2">
      <c r="A264" s="136" t="str">
        <f>'Master Database'!A272</f>
        <v>257</v>
      </c>
      <c r="B264" s="147"/>
      <c r="C264" s="138"/>
      <c r="D264" s="108"/>
      <c r="E264" s="108"/>
      <c r="F264" s="108"/>
      <c r="G264" s="108"/>
      <c r="H264" s="139"/>
    </row>
    <row r="265" spans="1:8" x14ac:dyDescent="0.2">
      <c r="A265" s="136" t="str">
        <f>'Master Database'!A273</f>
        <v>258</v>
      </c>
      <c r="B265" s="147"/>
      <c r="C265" s="138"/>
      <c r="D265" s="108"/>
      <c r="E265" s="108"/>
      <c r="F265" s="108"/>
      <c r="G265" s="108"/>
      <c r="H265" s="139"/>
    </row>
    <row r="266" spans="1:8" x14ac:dyDescent="0.2">
      <c r="A266" s="136" t="str">
        <f>'Master Database'!A274</f>
        <v>259</v>
      </c>
      <c r="B266" s="147"/>
      <c r="C266" s="138"/>
      <c r="D266" s="108"/>
      <c r="E266" s="108"/>
      <c r="F266" s="108"/>
      <c r="G266" s="108"/>
      <c r="H266" s="139"/>
    </row>
    <row r="267" spans="1:8" x14ac:dyDescent="0.2">
      <c r="A267" s="136" t="str">
        <f>'Master Database'!A275</f>
        <v>260</v>
      </c>
      <c r="B267" s="147"/>
      <c r="C267" s="138"/>
      <c r="D267" s="108"/>
      <c r="E267" s="108"/>
      <c r="F267" s="108"/>
      <c r="G267" s="108"/>
      <c r="H267" s="139"/>
    </row>
    <row r="268" spans="1:8" x14ac:dyDescent="0.2">
      <c r="A268" s="136" t="str">
        <f>'Master Database'!A276</f>
        <v>261</v>
      </c>
      <c r="B268" s="147"/>
      <c r="C268" s="138"/>
      <c r="D268" s="108"/>
      <c r="E268" s="108"/>
      <c r="F268" s="108"/>
      <c r="G268" s="108"/>
      <c r="H268" s="139"/>
    </row>
    <row r="269" spans="1:8" x14ac:dyDescent="0.2">
      <c r="A269" s="136" t="str">
        <f>'Master Database'!A277</f>
        <v>262</v>
      </c>
      <c r="B269" s="147"/>
      <c r="C269" s="138"/>
      <c r="D269" s="108"/>
      <c r="E269" s="108"/>
      <c r="F269" s="108"/>
      <c r="G269" s="108"/>
      <c r="H269" s="139"/>
    </row>
    <row r="270" spans="1:8" x14ac:dyDescent="0.2">
      <c r="A270" s="136" t="str">
        <f>'Master Database'!A278</f>
        <v>263</v>
      </c>
      <c r="B270" s="147"/>
      <c r="C270" s="138"/>
      <c r="D270" s="108"/>
      <c r="E270" s="108"/>
      <c r="F270" s="108"/>
      <c r="G270" s="108"/>
      <c r="H270" s="139"/>
    </row>
    <row r="271" spans="1:8" x14ac:dyDescent="0.2">
      <c r="A271" s="136" t="str">
        <f>'Master Database'!A279</f>
        <v>264</v>
      </c>
      <c r="B271" s="147"/>
      <c r="C271" s="138"/>
      <c r="D271" s="108"/>
      <c r="E271" s="108"/>
      <c r="F271" s="108"/>
      <c r="G271" s="108"/>
      <c r="H271" s="139"/>
    </row>
    <row r="272" spans="1:8" x14ac:dyDescent="0.2">
      <c r="A272" s="136" t="str">
        <f>'Master Database'!A280</f>
        <v>265</v>
      </c>
      <c r="B272" s="147"/>
      <c r="C272" s="138"/>
      <c r="D272" s="108"/>
      <c r="E272" s="108"/>
      <c r="F272" s="108"/>
      <c r="G272" s="108"/>
      <c r="H272" s="139"/>
    </row>
    <row r="273" spans="1:8" x14ac:dyDescent="0.2">
      <c r="A273" s="136" t="str">
        <f>'Master Database'!A281</f>
        <v>266</v>
      </c>
      <c r="B273" s="147"/>
      <c r="C273" s="138"/>
      <c r="D273" s="108"/>
      <c r="E273" s="108"/>
      <c r="F273" s="108"/>
      <c r="G273" s="108"/>
      <c r="H273" s="139"/>
    </row>
    <row r="274" spans="1:8" x14ac:dyDescent="0.2">
      <c r="A274" s="136" t="str">
        <f>'Master Database'!A282</f>
        <v>267</v>
      </c>
      <c r="B274" s="147"/>
      <c r="C274" s="138"/>
      <c r="D274" s="108"/>
      <c r="E274" s="108"/>
      <c r="F274" s="108"/>
      <c r="G274" s="108"/>
      <c r="H274" s="139"/>
    </row>
    <row r="275" spans="1:8" x14ac:dyDescent="0.2">
      <c r="A275" s="136" t="str">
        <f>'Master Database'!A283</f>
        <v>268</v>
      </c>
      <c r="B275" s="147"/>
      <c r="C275" s="138"/>
      <c r="D275" s="108"/>
      <c r="E275" s="108"/>
      <c r="F275" s="108"/>
      <c r="G275" s="108"/>
      <c r="H275" s="139"/>
    </row>
    <row r="276" spans="1:8" x14ac:dyDescent="0.2">
      <c r="A276" s="136" t="str">
        <f>'Master Database'!A284</f>
        <v>269</v>
      </c>
      <c r="B276" s="147"/>
      <c r="C276" s="138"/>
      <c r="D276" s="108"/>
      <c r="E276" s="108"/>
      <c r="F276" s="108"/>
      <c r="G276" s="108"/>
      <c r="H276" s="139"/>
    </row>
    <row r="277" spans="1:8" x14ac:dyDescent="0.2">
      <c r="A277" s="136" t="str">
        <f>'Master Database'!A285</f>
        <v>270</v>
      </c>
      <c r="B277" s="147"/>
      <c r="C277" s="138"/>
      <c r="D277" s="108"/>
      <c r="E277" s="108"/>
      <c r="F277" s="108"/>
      <c r="G277" s="108"/>
      <c r="H277" s="139"/>
    </row>
    <row r="278" spans="1:8" x14ac:dyDescent="0.2">
      <c r="A278" s="136" t="str">
        <f>'Master Database'!A286</f>
        <v>271</v>
      </c>
      <c r="B278" s="147"/>
      <c r="C278" s="138"/>
      <c r="D278" s="108"/>
      <c r="E278" s="108"/>
      <c r="F278" s="108"/>
      <c r="G278" s="108"/>
      <c r="H278" s="139"/>
    </row>
    <row r="279" spans="1:8" x14ac:dyDescent="0.2">
      <c r="A279" s="136" t="str">
        <f>'Master Database'!A287</f>
        <v>272</v>
      </c>
      <c r="B279" s="147"/>
      <c r="C279" s="138"/>
      <c r="D279" s="108"/>
      <c r="E279" s="108"/>
      <c r="F279" s="108"/>
      <c r="G279" s="108"/>
      <c r="H279" s="139"/>
    </row>
    <row r="280" spans="1:8" x14ac:dyDescent="0.2">
      <c r="A280" s="136" t="str">
        <f>'Master Database'!A288</f>
        <v>273</v>
      </c>
      <c r="B280" s="147"/>
      <c r="C280" s="138"/>
      <c r="D280" s="108"/>
      <c r="E280" s="108"/>
      <c r="F280" s="108"/>
      <c r="G280" s="108"/>
      <c r="H280" s="139"/>
    </row>
    <row r="281" spans="1:8" x14ac:dyDescent="0.2">
      <c r="A281" s="136" t="str">
        <f>'Master Database'!A289</f>
        <v>274</v>
      </c>
      <c r="B281" s="147"/>
      <c r="C281" s="138"/>
      <c r="D281" s="108"/>
      <c r="E281" s="108"/>
      <c r="F281" s="108"/>
      <c r="G281" s="108"/>
      <c r="H281" s="139"/>
    </row>
    <row r="282" spans="1:8" x14ac:dyDescent="0.2">
      <c r="A282" s="136" t="str">
        <f>'Master Database'!A290</f>
        <v>275</v>
      </c>
      <c r="B282" s="147"/>
      <c r="C282" s="138"/>
      <c r="D282" s="108"/>
      <c r="E282" s="108"/>
      <c r="F282" s="108"/>
      <c r="G282" s="108"/>
      <c r="H282" s="139"/>
    </row>
    <row r="283" spans="1:8" x14ac:dyDescent="0.2">
      <c r="A283" s="136" t="str">
        <f>'Master Database'!A291</f>
        <v>276</v>
      </c>
      <c r="B283" s="147"/>
      <c r="C283" s="138"/>
      <c r="D283" s="108"/>
      <c r="E283" s="108"/>
      <c r="F283" s="108"/>
      <c r="G283" s="108"/>
      <c r="H283" s="139"/>
    </row>
    <row r="284" spans="1:8" x14ac:dyDescent="0.2">
      <c r="A284" s="136" t="str">
        <f>'Master Database'!A292</f>
        <v>277</v>
      </c>
      <c r="B284" s="147"/>
      <c r="C284" s="138"/>
      <c r="D284" s="108"/>
      <c r="E284" s="108"/>
      <c r="F284" s="108"/>
      <c r="G284" s="108"/>
      <c r="H284" s="139"/>
    </row>
    <row r="285" spans="1:8" x14ac:dyDescent="0.2">
      <c r="A285" s="136" t="str">
        <f>'Master Database'!A293</f>
        <v>278</v>
      </c>
      <c r="B285" s="147"/>
      <c r="C285" s="138"/>
      <c r="D285" s="108"/>
      <c r="E285" s="108"/>
      <c r="F285" s="108"/>
      <c r="G285" s="108"/>
      <c r="H285" s="139"/>
    </row>
    <row r="286" spans="1:8" x14ac:dyDescent="0.2">
      <c r="A286" s="136" t="str">
        <f>'Master Database'!A294</f>
        <v>279</v>
      </c>
      <c r="B286" s="147"/>
      <c r="C286" s="138"/>
      <c r="D286" s="108"/>
      <c r="E286" s="108"/>
      <c r="F286" s="108"/>
      <c r="G286" s="108"/>
      <c r="H286" s="139"/>
    </row>
    <row r="287" spans="1:8" x14ac:dyDescent="0.2">
      <c r="A287" s="136" t="str">
        <f>'Master Database'!A295</f>
        <v>280</v>
      </c>
      <c r="B287" s="147"/>
      <c r="C287" s="138"/>
      <c r="D287" s="108"/>
      <c r="E287" s="108"/>
      <c r="F287" s="108"/>
      <c r="G287" s="108"/>
      <c r="H287" s="139"/>
    </row>
    <row r="288" spans="1:8" x14ac:dyDescent="0.2">
      <c r="A288" s="136" t="str">
        <f>'Master Database'!A296</f>
        <v>281</v>
      </c>
      <c r="B288" s="147"/>
      <c r="C288" s="138"/>
      <c r="D288" s="108"/>
      <c r="E288" s="108"/>
      <c r="F288" s="108"/>
      <c r="G288" s="108"/>
      <c r="H288" s="139"/>
    </row>
    <row r="289" spans="1:8" x14ac:dyDescent="0.2">
      <c r="A289" s="136" t="str">
        <f>'Master Database'!A297</f>
        <v>282</v>
      </c>
      <c r="B289" s="147"/>
      <c r="C289" s="138"/>
      <c r="D289" s="108"/>
      <c r="E289" s="108"/>
      <c r="F289" s="108"/>
      <c r="G289" s="108"/>
      <c r="H289" s="139"/>
    </row>
    <row r="290" spans="1:8" x14ac:dyDescent="0.2">
      <c r="A290" s="136" t="str">
        <f>'Master Database'!A298</f>
        <v>283</v>
      </c>
      <c r="B290" s="147"/>
      <c r="C290" s="138"/>
      <c r="D290" s="108"/>
      <c r="E290" s="108"/>
      <c r="F290" s="108"/>
      <c r="G290" s="108"/>
      <c r="H290" s="139"/>
    </row>
    <row r="291" spans="1:8" x14ac:dyDescent="0.2">
      <c r="A291" s="136" t="str">
        <f>'Master Database'!A299</f>
        <v>284</v>
      </c>
      <c r="B291" s="147"/>
      <c r="C291" s="138"/>
      <c r="D291" s="108"/>
      <c r="E291" s="108"/>
      <c r="F291" s="108"/>
      <c r="G291" s="108"/>
      <c r="H291" s="139"/>
    </row>
    <row r="292" spans="1:8" x14ac:dyDescent="0.2">
      <c r="A292" s="136" t="str">
        <f>'Master Database'!A300</f>
        <v>285</v>
      </c>
      <c r="B292" s="147"/>
      <c r="C292" s="138"/>
      <c r="D292" s="108"/>
      <c r="E292" s="108"/>
      <c r="F292" s="108"/>
      <c r="G292" s="108"/>
      <c r="H292" s="139"/>
    </row>
    <row r="293" spans="1:8" x14ac:dyDescent="0.2">
      <c r="A293" s="136" t="str">
        <f>'Master Database'!A301</f>
        <v>286</v>
      </c>
      <c r="B293" s="147"/>
      <c r="C293" s="138"/>
      <c r="D293" s="108"/>
      <c r="E293" s="108"/>
      <c r="F293" s="108"/>
      <c r="G293" s="108"/>
      <c r="H293" s="139"/>
    </row>
    <row r="294" spans="1:8" x14ac:dyDescent="0.2">
      <c r="A294" s="136" t="str">
        <f>'Master Database'!A302</f>
        <v>287</v>
      </c>
      <c r="B294" s="147"/>
      <c r="C294" s="138"/>
      <c r="D294" s="108"/>
      <c r="E294" s="108"/>
      <c r="F294" s="108"/>
      <c r="G294" s="108"/>
      <c r="H294" s="139"/>
    </row>
    <row r="295" spans="1:8" x14ac:dyDescent="0.2">
      <c r="A295" s="136" t="str">
        <f>'Master Database'!A303</f>
        <v>288</v>
      </c>
      <c r="B295" s="147"/>
      <c r="C295" s="138"/>
      <c r="D295" s="108"/>
      <c r="E295" s="108"/>
      <c r="F295" s="108"/>
      <c r="G295" s="108"/>
      <c r="H295" s="139"/>
    </row>
    <row r="296" spans="1:8" x14ac:dyDescent="0.2">
      <c r="A296" s="136" t="str">
        <f>'Master Database'!A304</f>
        <v>289</v>
      </c>
      <c r="B296" s="147"/>
      <c r="C296" s="138"/>
      <c r="D296" s="108"/>
      <c r="E296" s="108"/>
      <c r="F296" s="108"/>
      <c r="G296" s="108"/>
      <c r="H296" s="139"/>
    </row>
    <row r="297" spans="1:8" x14ac:dyDescent="0.2">
      <c r="A297" s="136" t="str">
        <f>'Master Database'!A305</f>
        <v>290</v>
      </c>
      <c r="B297" s="147"/>
      <c r="C297" s="138"/>
      <c r="D297" s="108"/>
      <c r="E297" s="108"/>
      <c r="F297" s="108"/>
      <c r="G297" s="108"/>
      <c r="H297" s="139"/>
    </row>
    <row r="298" spans="1:8" x14ac:dyDescent="0.2">
      <c r="A298" s="136" t="str">
        <f>'Master Database'!A306</f>
        <v>291</v>
      </c>
      <c r="B298" s="147"/>
      <c r="C298" s="138"/>
      <c r="D298" s="108"/>
      <c r="E298" s="108"/>
      <c r="F298" s="108"/>
      <c r="G298" s="108"/>
      <c r="H298" s="139"/>
    </row>
    <row r="299" spans="1:8" x14ac:dyDescent="0.2">
      <c r="A299" s="136" t="str">
        <f>'Master Database'!A307</f>
        <v>292</v>
      </c>
      <c r="B299" s="147"/>
      <c r="C299" s="138"/>
      <c r="D299" s="108"/>
      <c r="E299" s="108"/>
      <c r="F299" s="108"/>
      <c r="G299" s="108"/>
      <c r="H299" s="139"/>
    </row>
    <row r="300" spans="1:8" x14ac:dyDescent="0.2">
      <c r="A300" s="136" t="str">
        <f>'Master Database'!A308</f>
        <v>293</v>
      </c>
      <c r="B300" s="147"/>
      <c r="C300" s="138"/>
      <c r="D300" s="108"/>
      <c r="E300" s="108"/>
      <c r="F300" s="108"/>
      <c r="G300" s="108"/>
      <c r="H300" s="139"/>
    </row>
    <row r="301" spans="1:8" x14ac:dyDescent="0.2">
      <c r="A301" s="136" t="str">
        <f>'Master Database'!A309</f>
        <v>294</v>
      </c>
      <c r="B301" s="147"/>
      <c r="C301" s="138"/>
      <c r="D301" s="108"/>
      <c r="E301" s="108"/>
      <c r="F301" s="108"/>
      <c r="G301" s="108"/>
      <c r="H301" s="139"/>
    </row>
    <row r="302" spans="1:8" x14ac:dyDescent="0.2">
      <c r="A302" s="136" t="str">
        <f>'Master Database'!A310</f>
        <v>295</v>
      </c>
      <c r="B302" s="147"/>
      <c r="C302" s="138"/>
      <c r="D302" s="108"/>
      <c r="E302" s="108"/>
      <c r="F302" s="108"/>
      <c r="G302" s="108"/>
      <c r="H302" s="139"/>
    </row>
    <row r="303" spans="1:8" x14ac:dyDescent="0.2">
      <c r="A303" s="136" t="str">
        <f>'Master Database'!A311</f>
        <v>296</v>
      </c>
      <c r="B303" s="147"/>
      <c r="C303" s="138"/>
      <c r="D303" s="108"/>
      <c r="E303" s="108"/>
      <c r="F303" s="108"/>
      <c r="G303" s="108"/>
      <c r="H303" s="139"/>
    </row>
    <row r="304" spans="1:8" x14ac:dyDescent="0.2">
      <c r="A304" s="136" t="str">
        <f>'Master Database'!A312</f>
        <v>297</v>
      </c>
      <c r="B304" s="147"/>
      <c r="C304" s="138"/>
      <c r="D304" s="108"/>
      <c r="E304" s="108"/>
      <c r="F304" s="108"/>
      <c r="G304" s="108"/>
      <c r="H304" s="139"/>
    </row>
    <row r="305" spans="1:8" x14ac:dyDescent="0.2">
      <c r="A305" s="136" t="str">
        <f>'Master Database'!A313</f>
        <v>298</v>
      </c>
      <c r="B305" s="147"/>
      <c r="C305" s="138"/>
      <c r="D305" s="108"/>
      <c r="E305" s="108"/>
      <c r="F305" s="108"/>
      <c r="G305" s="108"/>
      <c r="H305" s="139"/>
    </row>
    <row r="306" spans="1:8" ht="13.5" thickBot="1" x14ac:dyDescent="0.25">
      <c r="A306" s="136" t="str">
        <f>'Master Database'!A314</f>
        <v>299</v>
      </c>
      <c r="B306" s="147"/>
      <c r="C306" s="140"/>
      <c r="D306" s="141"/>
      <c r="E306" s="141"/>
      <c r="F306" s="141"/>
      <c r="G306" s="141"/>
      <c r="H306" s="142"/>
    </row>
  </sheetData>
  <mergeCells count="6">
    <mergeCell ref="A1:H1"/>
    <mergeCell ref="B4:B6"/>
    <mergeCell ref="A4:A6"/>
    <mergeCell ref="C4:H4"/>
    <mergeCell ref="D6:F6"/>
    <mergeCell ref="G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60"/>
  <sheetViews>
    <sheetView view="pageBreakPreview" zoomScale="85" zoomScaleNormal="100" zoomScaleSheetLayoutView="85" workbookViewId="0">
      <selection activeCell="Q12" sqref="Q12"/>
    </sheetView>
  </sheetViews>
  <sheetFormatPr defaultColWidth="9.140625" defaultRowHeight="12.75" x14ac:dyDescent="0.2"/>
  <cols>
    <col min="1" max="1" width="8.7109375" style="1" customWidth="1"/>
    <col min="2" max="4" width="12.7109375" style="1" customWidth="1"/>
    <col min="5" max="5" width="11" style="1" customWidth="1"/>
    <col min="6" max="6" width="16.140625" style="1" customWidth="1"/>
    <col min="7" max="7" width="11.85546875" style="1" customWidth="1"/>
    <col min="8" max="8" width="11" style="1" customWidth="1"/>
    <col min="9" max="9" width="1.42578125" style="1" customWidth="1"/>
    <col min="10" max="10" width="15.28515625" style="1" customWidth="1"/>
    <col min="11" max="11" width="15.42578125" style="1" customWidth="1"/>
    <col min="12" max="13" width="10.7109375" style="1" customWidth="1"/>
    <col min="14" max="17" width="9.140625" style="1"/>
    <col min="18" max="25" width="9.140625" style="12"/>
    <col min="26" max="16384" width="9.140625" style="1"/>
  </cols>
  <sheetData>
    <row r="1" spans="1:35" ht="24" customHeight="1" x14ac:dyDescent="0.2">
      <c r="A1" s="300" t="s">
        <v>261</v>
      </c>
      <c r="B1" s="301"/>
      <c r="C1" s="301"/>
      <c r="D1" s="301"/>
      <c r="E1" s="301"/>
      <c r="F1" s="301"/>
      <c r="G1" s="301"/>
      <c r="H1" s="301"/>
      <c r="I1" s="301"/>
      <c r="J1" s="301"/>
      <c r="K1" s="301"/>
      <c r="L1" s="301"/>
      <c r="M1" s="301"/>
      <c r="N1" s="77"/>
      <c r="O1" s="77"/>
      <c r="P1" s="77"/>
      <c r="Q1" s="77"/>
      <c r="R1" s="77"/>
      <c r="S1" s="1"/>
      <c r="T1" s="1"/>
      <c r="U1" s="1"/>
      <c r="V1" s="1"/>
      <c r="W1" s="1"/>
      <c r="X1" s="1"/>
      <c r="Y1" s="1"/>
      <c r="AB1" s="12"/>
      <c r="AC1" s="12"/>
      <c r="AD1" s="12"/>
      <c r="AE1" s="12"/>
      <c r="AF1" s="12"/>
      <c r="AG1" s="12"/>
      <c r="AH1" s="12"/>
      <c r="AI1" s="12"/>
    </row>
    <row r="2" spans="1:35" ht="21" customHeight="1" thickBot="1" x14ac:dyDescent="0.25">
      <c r="A2" s="182" t="s">
        <v>266</v>
      </c>
      <c r="B2" s="183"/>
      <c r="C2" s="183"/>
      <c r="D2" s="183"/>
      <c r="E2" s="184" t="s">
        <v>265</v>
      </c>
      <c r="F2" s="185"/>
      <c r="G2" s="185"/>
      <c r="H2" s="186"/>
      <c r="I2" s="186"/>
      <c r="J2" s="186"/>
      <c r="K2" s="186"/>
      <c r="L2" s="187" t="s">
        <v>262</v>
      </c>
      <c r="M2" s="188">
        <f>'Master Database'!W6</f>
        <v>0</v>
      </c>
      <c r="N2" s="57"/>
      <c r="O2" s="57"/>
      <c r="P2" s="302"/>
      <c r="Q2" s="302"/>
      <c r="R2" s="77"/>
      <c r="S2" s="1"/>
      <c r="T2" s="1"/>
      <c r="U2" s="1"/>
      <c r="V2" s="1"/>
      <c r="W2" s="1"/>
      <c r="X2" s="1"/>
      <c r="Y2" s="1"/>
      <c r="AB2" s="12"/>
      <c r="AC2" s="12"/>
      <c r="AD2" s="12"/>
      <c r="AE2" s="12"/>
      <c r="AF2" s="12"/>
      <c r="AG2" s="12"/>
      <c r="AH2" s="12"/>
      <c r="AI2" s="12"/>
    </row>
    <row r="3" spans="1:35" ht="18" x14ac:dyDescent="0.2">
      <c r="A3" s="59"/>
      <c r="B3" s="59"/>
      <c r="C3" s="59"/>
      <c r="D3" s="59"/>
      <c r="E3" s="58"/>
      <c r="F3" s="57"/>
      <c r="G3" s="57"/>
      <c r="H3" s="302"/>
      <c r="I3" s="302"/>
      <c r="J3" s="60"/>
    </row>
    <row r="4" spans="1:35" ht="18" customHeight="1" x14ac:dyDescent="0.2">
      <c r="A4" s="308" t="s">
        <v>267</v>
      </c>
      <c r="B4" s="309"/>
      <c r="C4" s="309"/>
      <c r="D4" s="309"/>
      <c r="E4" s="309"/>
      <c r="F4" s="309"/>
      <c r="G4" s="309"/>
      <c r="H4" s="309"/>
      <c r="I4" s="309"/>
      <c r="J4" s="309"/>
    </row>
    <row r="5" spans="1:35" ht="25.5" x14ac:dyDescent="0.2">
      <c r="A5" s="288" t="s">
        <v>21</v>
      </c>
      <c r="B5" s="289"/>
      <c r="C5" s="61" t="s">
        <v>0</v>
      </c>
      <c r="D5" s="177" t="s">
        <v>648</v>
      </c>
      <c r="E5" s="113" t="s">
        <v>268</v>
      </c>
      <c r="F5" s="62" t="s">
        <v>269</v>
      </c>
      <c r="G5" s="61" t="s">
        <v>270</v>
      </c>
      <c r="H5" s="310" t="s">
        <v>271</v>
      </c>
      <c r="I5" s="310"/>
      <c r="J5" s="198" t="s">
        <v>272</v>
      </c>
    </row>
    <row r="6" spans="1:35" x14ac:dyDescent="0.2">
      <c r="A6" s="115" t="s">
        <v>273</v>
      </c>
      <c r="B6" s="116"/>
      <c r="C6" s="63"/>
      <c r="D6" s="63"/>
      <c r="E6" s="65"/>
      <c r="F6" s="113"/>
      <c r="G6" s="62"/>
      <c r="H6" s="307">
        <f>F6*G6</f>
        <v>0</v>
      </c>
      <c r="I6" s="307"/>
      <c r="J6" s="197">
        <f>E6*G6</f>
        <v>0</v>
      </c>
    </row>
    <row r="7" spans="1:35" x14ac:dyDescent="0.2">
      <c r="A7" s="115" t="s">
        <v>273</v>
      </c>
      <c r="B7" s="116"/>
      <c r="C7" s="63"/>
      <c r="D7" s="63"/>
      <c r="E7" s="65"/>
      <c r="F7" s="113"/>
      <c r="G7" s="62"/>
      <c r="H7" s="307">
        <f t="shared" ref="H7:H21" si="0">F7*G7</f>
        <v>0</v>
      </c>
      <c r="I7" s="307"/>
      <c r="J7" s="197">
        <f t="shared" ref="J7:J21" si="1">E7*G7</f>
        <v>0</v>
      </c>
    </row>
    <row r="8" spans="1:35" x14ac:dyDescent="0.2">
      <c r="A8" s="115" t="s">
        <v>273</v>
      </c>
      <c r="B8" s="116"/>
      <c r="C8" s="63"/>
      <c r="D8" s="63"/>
      <c r="E8" s="65"/>
      <c r="F8" s="113"/>
      <c r="G8" s="62"/>
      <c r="H8" s="307">
        <f t="shared" si="0"/>
        <v>0</v>
      </c>
      <c r="I8" s="307"/>
      <c r="J8" s="197">
        <f t="shared" si="1"/>
        <v>0</v>
      </c>
    </row>
    <row r="9" spans="1:35" x14ac:dyDescent="0.2">
      <c r="A9" s="115" t="s">
        <v>273</v>
      </c>
      <c r="B9" s="116"/>
      <c r="C9" s="63"/>
      <c r="D9" s="63"/>
      <c r="E9" s="65"/>
      <c r="F9" s="113"/>
      <c r="G9" s="62"/>
      <c r="H9" s="307">
        <f t="shared" si="0"/>
        <v>0</v>
      </c>
      <c r="I9" s="307"/>
      <c r="J9" s="197">
        <f t="shared" si="1"/>
        <v>0</v>
      </c>
    </row>
    <row r="10" spans="1:35" x14ac:dyDescent="0.2">
      <c r="A10" s="115" t="s">
        <v>273</v>
      </c>
      <c r="B10" s="116"/>
      <c r="C10" s="63"/>
      <c r="D10" s="63"/>
      <c r="E10" s="65"/>
      <c r="F10" s="113"/>
      <c r="G10" s="62"/>
      <c r="H10" s="307">
        <f t="shared" si="0"/>
        <v>0</v>
      </c>
      <c r="I10" s="307"/>
      <c r="J10" s="197">
        <f t="shared" si="1"/>
        <v>0</v>
      </c>
    </row>
    <row r="11" spans="1:35" x14ac:dyDescent="0.2">
      <c r="A11" s="115" t="s">
        <v>273</v>
      </c>
      <c r="B11" s="116"/>
      <c r="C11" s="63"/>
      <c r="D11" s="63"/>
      <c r="E11" s="65"/>
      <c r="F11" s="113"/>
      <c r="G11" s="62"/>
      <c r="H11" s="307">
        <f t="shared" si="0"/>
        <v>0</v>
      </c>
      <c r="I11" s="307"/>
      <c r="J11" s="197">
        <f t="shared" si="1"/>
        <v>0</v>
      </c>
    </row>
    <row r="12" spans="1:35" x14ac:dyDescent="0.2">
      <c r="A12" s="115" t="s">
        <v>273</v>
      </c>
      <c r="B12" s="116"/>
      <c r="C12" s="5"/>
      <c r="D12" s="5"/>
      <c r="E12" s="65"/>
      <c r="F12" s="113"/>
      <c r="G12" s="62"/>
      <c r="H12" s="307">
        <f t="shared" si="0"/>
        <v>0</v>
      </c>
      <c r="I12" s="307"/>
      <c r="J12" s="197">
        <f t="shared" si="1"/>
        <v>0</v>
      </c>
    </row>
    <row r="13" spans="1:35" x14ac:dyDescent="0.2">
      <c r="A13" s="115" t="s">
        <v>273</v>
      </c>
      <c r="B13" s="116"/>
      <c r="C13" s="5"/>
      <c r="D13" s="5"/>
      <c r="E13" s="65"/>
      <c r="F13" s="113"/>
      <c r="G13" s="62"/>
      <c r="H13" s="307">
        <f t="shared" si="0"/>
        <v>0</v>
      </c>
      <c r="I13" s="307"/>
      <c r="J13" s="197">
        <f t="shared" si="1"/>
        <v>0</v>
      </c>
    </row>
    <row r="14" spans="1:35" x14ac:dyDescent="0.2">
      <c r="A14" s="115" t="s">
        <v>273</v>
      </c>
      <c r="B14" s="116"/>
      <c r="C14" s="5"/>
      <c r="D14" s="5"/>
      <c r="E14" s="65"/>
      <c r="F14" s="113"/>
      <c r="G14" s="62"/>
      <c r="H14" s="307">
        <f t="shared" si="0"/>
        <v>0</v>
      </c>
      <c r="I14" s="307"/>
      <c r="J14" s="197">
        <f t="shared" si="1"/>
        <v>0</v>
      </c>
    </row>
    <row r="15" spans="1:35" x14ac:dyDescent="0.2">
      <c r="A15" s="115" t="s">
        <v>273</v>
      </c>
      <c r="B15" s="116"/>
      <c r="C15" s="67"/>
      <c r="D15" s="67"/>
      <c r="E15" s="66"/>
      <c r="F15" s="113"/>
      <c r="G15" s="62"/>
      <c r="H15" s="307">
        <f t="shared" si="0"/>
        <v>0</v>
      </c>
      <c r="I15" s="307"/>
      <c r="J15" s="197">
        <f t="shared" si="1"/>
        <v>0</v>
      </c>
    </row>
    <row r="16" spans="1:35" x14ac:dyDescent="0.2">
      <c r="A16" s="115" t="s">
        <v>273</v>
      </c>
      <c r="B16" s="116"/>
      <c r="C16" s="5"/>
      <c r="D16" s="5"/>
      <c r="E16" s="66"/>
      <c r="F16" s="113"/>
      <c r="G16" s="62"/>
      <c r="H16" s="307">
        <f t="shared" si="0"/>
        <v>0</v>
      </c>
      <c r="I16" s="307"/>
      <c r="J16" s="197">
        <f t="shared" si="1"/>
        <v>0</v>
      </c>
    </row>
    <row r="17" spans="1:10" x14ac:dyDescent="0.2">
      <c r="A17" s="115" t="s">
        <v>273</v>
      </c>
      <c r="B17" s="116"/>
      <c r="C17" s="5"/>
      <c r="D17" s="5"/>
      <c r="E17" s="66"/>
      <c r="F17" s="113"/>
      <c r="G17" s="62"/>
      <c r="H17" s="307">
        <f t="shared" si="0"/>
        <v>0</v>
      </c>
      <c r="I17" s="307"/>
      <c r="J17" s="197">
        <f t="shared" si="1"/>
        <v>0</v>
      </c>
    </row>
    <row r="18" spans="1:10" x14ac:dyDescent="0.2">
      <c r="A18" s="115" t="s">
        <v>273</v>
      </c>
      <c r="B18" s="116"/>
      <c r="C18" s="5"/>
      <c r="D18" s="5"/>
      <c r="E18" s="66"/>
      <c r="F18" s="113"/>
      <c r="G18" s="62"/>
      <c r="H18" s="307">
        <f t="shared" si="0"/>
        <v>0</v>
      </c>
      <c r="I18" s="307"/>
      <c r="J18" s="197">
        <f t="shared" si="1"/>
        <v>0</v>
      </c>
    </row>
    <row r="19" spans="1:10" x14ac:dyDescent="0.2">
      <c r="A19" s="115" t="s">
        <v>273</v>
      </c>
      <c r="B19" s="116"/>
      <c r="C19" s="5"/>
      <c r="D19" s="5"/>
      <c r="E19" s="66"/>
      <c r="F19" s="113"/>
      <c r="G19" s="62"/>
      <c r="H19" s="307">
        <f t="shared" si="0"/>
        <v>0</v>
      </c>
      <c r="I19" s="307"/>
      <c r="J19" s="197">
        <f t="shared" si="1"/>
        <v>0</v>
      </c>
    </row>
    <row r="20" spans="1:10" x14ac:dyDescent="0.2">
      <c r="A20" s="115" t="s">
        <v>273</v>
      </c>
      <c r="B20" s="116"/>
      <c r="C20" s="67"/>
      <c r="D20" s="67"/>
      <c r="E20" s="66"/>
      <c r="F20" s="113"/>
      <c r="G20" s="62"/>
      <c r="H20" s="307">
        <f t="shared" si="0"/>
        <v>0</v>
      </c>
      <c r="I20" s="307"/>
      <c r="J20" s="197">
        <f t="shared" si="1"/>
        <v>0</v>
      </c>
    </row>
    <row r="21" spans="1:10" x14ac:dyDescent="0.2">
      <c r="A21" s="115" t="s">
        <v>273</v>
      </c>
      <c r="B21" s="116"/>
      <c r="C21" s="67"/>
      <c r="D21" s="67"/>
      <c r="E21" s="66"/>
      <c r="F21" s="113"/>
      <c r="G21" s="62"/>
      <c r="H21" s="307">
        <f t="shared" si="0"/>
        <v>0</v>
      </c>
      <c r="I21" s="307"/>
      <c r="J21" s="197">
        <f t="shared" si="1"/>
        <v>0</v>
      </c>
    </row>
    <row r="22" spans="1:10" ht="15" customHeight="1" x14ac:dyDescent="0.2">
      <c r="A22" s="314" t="s">
        <v>274</v>
      </c>
      <c r="B22" s="315"/>
      <c r="C22" s="315"/>
      <c r="D22" s="315"/>
      <c r="E22" s="315"/>
      <c r="F22" s="316"/>
      <c r="G22" s="195">
        <f>SUM(G6:G21)</f>
        <v>0</v>
      </c>
      <c r="H22" s="293">
        <f>SUM(H6:I21)</f>
        <v>0</v>
      </c>
      <c r="I22" s="293"/>
      <c r="J22" s="195">
        <f>SUM(J6:J21)</f>
        <v>0</v>
      </c>
    </row>
    <row r="23" spans="1:10" ht="12.75" customHeight="1" x14ac:dyDescent="0.2">
      <c r="A23" s="68"/>
      <c r="B23" s="68"/>
      <c r="C23" s="68"/>
      <c r="D23" s="68"/>
      <c r="E23" s="69"/>
      <c r="F23" s="70"/>
      <c r="G23" s="71"/>
      <c r="H23" s="313"/>
      <c r="I23" s="313"/>
      <c r="J23" s="72"/>
    </row>
    <row r="24" spans="1:10" ht="18" customHeight="1" x14ac:dyDescent="0.2">
      <c r="A24" s="308" t="s">
        <v>275</v>
      </c>
      <c r="B24" s="309"/>
      <c r="C24" s="309"/>
      <c r="D24" s="309"/>
      <c r="E24" s="309"/>
      <c r="F24" s="309"/>
      <c r="G24" s="309"/>
      <c r="H24" s="309"/>
      <c r="I24" s="309"/>
      <c r="J24" s="309"/>
    </row>
    <row r="25" spans="1:10" ht="25.5" x14ac:dyDescent="0.2">
      <c r="A25" s="288" t="s">
        <v>21</v>
      </c>
      <c r="B25" s="289"/>
      <c r="C25" s="61" t="s">
        <v>0</v>
      </c>
      <c r="D25" s="177" t="s">
        <v>648</v>
      </c>
      <c r="E25" s="113" t="s">
        <v>268</v>
      </c>
      <c r="F25" s="62" t="s">
        <v>269</v>
      </c>
      <c r="G25" s="134" t="s">
        <v>270</v>
      </c>
      <c r="H25" s="312" t="s">
        <v>276</v>
      </c>
      <c r="I25" s="312"/>
      <c r="J25" s="198" t="s">
        <v>272</v>
      </c>
    </row>
    <row r="26" spans="1:10" x14ac:dyDescent="0.2">
      <c r="A26" s="305" t="s">
        <v>273</v>
      </c>
      <c r="B26" s="306"/>
      <c r="C26" s="5"/>
      <c r="D26" s="5"/>
      <c r="E26" s="73"/>
      <c r="F26" s="73"/>
      <c r="G26" s="73"/>
      <c r="H26" s="311">
        <f>F26*G26</f>
        <v>0</v>
      </c>
      <c r="I26" s="311"/>
      <c r="J26" s="199">
        <f t="shared" ref="J26:J41" si="2">E26*G26</f>
        <v>0</v>
      </c>
    </row>
    <row r="27" spans="1:10" x14ac:dyDescent="0.2">
      <c r="A27" s="305" t="s">
        <v>273</v>
      </c>
      <c r="B27" s="306"/>
      <c r="C27" s="67"/>
      <c r="D27" s="67"/>
      <c r="E27" s="65"/>
      <c r="F27" s="73"/>
      <c r="G27" s="73"/>
      <c r="H27" s="311">
        <f t="shared" ref="H27:H40" si="3">F27*G27</f>
        <v>0</v>
      </c>
      <c r="I27" s="311"/>
      <c r="J27" s="199">
        <f t="shared" si="2"/>
        <v>0</v>
      </c>
    </row>
    <row r="28" spans="1:10" x14ac:dyDescent="0.2">
      <c r="A28" s="305" t="s">
        <v>273</v>
      </c>
      <c r="B28" s="306"/>
      <c r="C28" s="5"/>
      <c r="D28" s="5"/>
      <c r="E28" s="66"/>
      <c r="F28" s="73"/>
      <c r="G28" s="73"/>
      <c r="H28" s="311">
        <f t="shared" si="3"/>
        <v>0</v>
      </c>
      <c r="I28" s="311"/>
      <c r="J28" s="199">
        <f t="shared" si="2"/>
        <v>0</v>
      </c>
    </row>
    <row r="29" spans="1:10" x14ac:dyDescent="0.2">
      <c r="A29" s="305" t="s">
        <v>273</v>
      </c>
      <c r="B29" s="306"/>
      <c r="C29" s="5"/>
      <c r="D29" s="5"/>
      <c r="E29" s="65"/>
      <c r="F29" s="73"/>
      <c r="G29" s="73"/>
      <c r="H29" s="311">
        <f t="shared" si="3"/>
        <v>0</v>
      </c>
      <c r="I29" s="311"/>
      <c r="J29" s="199">
        <f t="shared" si="2"/>
        <v>0</v>
      </c>
    </row>
    <row r="30" spans="1:10" x14ac:dyDescent="0.2">
      <c r="A30" s="305" t="s">
        <v>273</v>
      </c>
      <c r="B30" s="306"/>
      <c r="C30" s="5"/>
      <c r="D30" s="5"/>
      <c r="E30" s="65"/>
      <c r="F30" s="73"/>
      <c r="G30" s="73"/>
      <c r="H30" s="311">
        <f t="shared" si="3"/>
        <v>0</v>
      </c>
      <c r="I30" s="311"/>
      <c r="J30" s="199">
        <f t="shared" si="2"/>
        <v>0</v>
      </c>
    </row>
    <row r="31" spans="1:10" x14ac:dyDescent="0.2">
      <c r="A31" s="305" t="s">
        <v>273</v>
      </c>
      <c r="B31" s="306"/>
      <c r="C31" s="5"/>
      <c r="D31" s="5"/>
      <c r="E31" s="65"/>
      <c r="F31" s="73"/>
      <c r="G31" s="73"/>
      <c r="H31" s="311">
        <f t="shared" si="3"/>
        <v>0</v>
      </c>
      <c r="I31" s="311"/>
      <c r="J31" s="199">
        <f t="shared" si="2"/>
        <v>0</v>
      </c>
    </row>
    <row r="32" spans="1:10" x14ac:dyDescent="0.2">
      <c r="A32" s="305" t="s">
        <v>273</v>
      </c>
      <c r="B32" s="306"/>
      <c r="C32" s="5"/>
      <c r="D32" s="5"/>
      <c r="E32" s="65"/>
      <c r="F32" s="73"/>
      <c r="G32" s="73"/>
      <c r="H32" s="311">
        <f t="shared" si="3"/>
        <v>0</v>
      </c>
      <c r="I32" s="311"/>
      <c r="J32" s="199">
        <f t="shared" si="2"/>
        <v>0</v>
      </c>
    </row>
    <row r="33" spans="1:10" x14ac:dyDescent="0.2">
      <c r="A33" s="305" t="s">
        <v>273</v>
      </c>
      <c r="B33" s="306"/>
      <c r="C33" s="5"/>
      <c r="D33" s="5"/>
      <c r="E33" s="65"/>
      <c r="F33" s="73"/>
      <c r="G33" s="73"/>
      <c r="H33" s="311">
        <f t="shared" si="3"/>
        <v>0</v>
      </c>
      <c r="I33" s="311"/>
      <c r="J33" s="199">
        <f t="shared" si="2"/>
        <v>0</v>
      </c>
    </row>
    <row r="34" spans="1:10" x14ac:dyDescent="0.2">
      <c r="A34" s="305" t="s">
        <v>273</v>
      </c>
      <c r="B34" s="306"/>
      <c r="C34" s="5"/>
      <c r="D34" s="5"/>
      <c r="E34" s="65"/>
      <c r="F34" s="73"/>
      <c r="G34" s="73"/>
      <c r="H34" s="311">
        <f t="shared" si="3"/>
        <v>0</v>
      </c>
      <c r="I34" s="311"/>
      <c r="J34" s="199">
        <f t="shared" si="2"/>
        <v>0</v>
      </c>
    </row>
    <row r="35" spans="1:10" x14ac:dyDescent="0.2">
      <c r="A35" s="305" t="s">
        <v>273</v>
      </c>
      <c r="B35" s="306"/>
      <c r="C35" s="5"/>
      <c r="D35" s="5"/>
      <c r="E35" s="65"/>
      <c r="F35" s="73"/>
      <c r="G35" s="73"/>
      <c r="H35" s="311">
        <f t="shared" si="3"/>
        <v>0</v>
      </c>
      <c r="I35" s="311"/>
      <c r="J35" s="199">
        <f t="shared" si="2"/>
        <v>0</v>
      </c>
    </row>
    <row r="36" spans="1:10" x14ac:dyDescent="0.2">
      <c r="A36" s="305" t="s">
        <v>273</v>
      </c>
      <c r="B36" s="306"/>
      <c r="C36" s="5"/>
      <c r="D36" s="5"/>
      <c r="E36" s="65"/>
      <c r="F36" s="73"/>
      <c r="G36" s="73"/>
      <c r="H36" s="311">
        <f t="shared" si="3"/>
        <v>0</v>
      </c>
      <c r="I36" s="311"/>
      <c r="J36" s="199">
        <f t="shared" si="2"/>
        <v>0</v>
      </c>
    </row>
    <row r="37" spans="1:10" x14ac:dyDescent="0.2">
      <c r="A37" s="305" t="s">
        <v>273</v>
      </c>
      <c r="B37" s="306"/>
      <c r="C37" s="5"/>
      <c r="D37" s="5"/>
      <c r="E37" s="66"/>
      <c r="F37" s="73"/>
      <c r="G37" s="73"/>
      <c r="H37" s="311">
        <f t="shared" si="3"/>
        <v>0</v>
      </c>
      <c r="I37" s="311"/>
      <c r="J37" s="199">
        <f t="shared" si="2"/>
        <v>0</v>
      </c>
    </row>
    <row r="38" spans="1:10" x14ac:dyDescent="0.2">
      <c r="A38" s="305" t="s">
        <v>273</v>
      </c>
      <c r="B38" s="306"/>
      <c r="C38" s="5"/>
      <c r="D38" s="5"/>
      <c r="E38" s="66"/>
      <c r="F38" s="73"/>
      <c r="G38" s="73"/>
      <c r="H38" s="311">
        <f t="shared" si="3"/>
        <v>0</v>
      </c>
      <c r="I38" s="311"/>
      <c r="J38" s="199">
        <f t="shared" si="2"/>
        <v>0</v>
      </c>
    </row>
    <row r="39" spans="1:10" x14ac:dyDescent="0.2">
      <c r="A39" s="305" t="s">
        <v>273</v>
      </c>
      <c r="B39" s="306"/>
      <c r="C39" s="5"/>
      <c r="D39" s="5"/>
      <c r="E39" s="66"/>
      <c r="F39" s="73"/>
      <c r="G39" s="73"/>
      <c r="H39" s="311">
        <f t="shared" si="3"/>
        <v>0</v>
      </c>
      <c r="I39" s="311"/>
      <c r="J39" s="199">
        <f t="shared" si="2"/>
        <v>0</v>
      </c>
    </row>
    <row r="40" spans="1:10" x14ac:dyDescent="0.2">
      <c r="A40" s="305" t="s">
        <v>273</v>
      </c>
      <c r="B40" s="306"/>
      <c r="C40" s="5"/>
      <c r="D40" s="5"/>
      <c r="E40" s="66"/>
      <c r="F40" s="73"/>
      <c r="G40" s="73"/>
      <c r="H40" s="311">
        <f t="shared" si="3"/>
        <v>0</v>
      </c>
      <c r="I40" s="311"/>
      <c r="J40" s="199">
        <f t="shared" si="2"/>
        <v>0</v>
      </c>
    </row>
    <row r="41" spans="1:10" x14ac:dyDescent="0.2">
      <c r="A41" s="305" t="s">
        <v>273</v>
      </c>
      <c r="B41" s="306"/>
      <c r="C41" s="5"/>
      <c r="D41" s="5"/>
      <c r="E41" s="66"/>
      <c r="F41" s="114"/>
      <c r="G41" s="73"/>
      <c r="H41" s="311">
        <f>F41*G41</f>
        <v>0</v>
      </c>
      <c r="I41" s="311"/>
      <c r="J41" s="199">
        <f t="shared" si="2"/>
        <v>0</v>
      </c>
    </row>
    <row r="42" spans="1:10" ht="12.75" customHeight="1" x14ac:dyDescent="0.2">
      <c r="A42" s="317" t="s">
        <v>255</v>
      </c>
      <c r="B42" s="318"/>
      <c r="C42" s="318"/>
      <c r="D42" s="318"/>
      <c r="E42" s="318"/>
      <c r="F42" s="319"/>
      <c r="G42" s="196">
        <f>SUM(G26:G41)</f>
        <v>0</v>
      </c>
      <c r="H42" s="293">
        <f>SUM(H26:I41)</f>
        <v>0</v>
      </c>
      <c r="I42" s="293"/>
      <c r="J42" s="195">
        <f>SUM(J26:J41)</f>
        <v>0</v>
      </c>
    </row>
    <row r="43" spans="1:10" x14ac:dyDescent="0.2">
      <c r="A43" s="305" t="s">
        <v>273</v>
      </c>
      <c r="B43" s="306"/>
      <c r="C43" s="116"/>
      <c r="D43" s="116"/>
      <c r="E43" s="67"/>
      <c r="F43" s="64"/>
      <c r="G43" s="65"/>
      <c r="H43" s="307">
        <f>F43*G43</f>
        <v>0</v>
      </c>
      <c r="I43" s="307"/>
      <c r="J43" s="199">
        <f>F43*G43</f>
        <v>0</v>
      </c>
    </row>
    <row r="44" spans="1:10" x14ac:dyDescent="0.2">
      <c r="A44" s="305" t="s">
        <v>273</v>
      </c>
      <c r="B44" s="306"/>
      <c r="C44" s="116"/>
      <c r="D44" s="116"/>
      <c r="E44" s="5"/>
      <c r="F44" s="64"/>
      <c r="G44" s="73"/>
      <c r="H44" s="307">
        <f>F44*G44</f>
        <v>0</v>
      </c>
      <c r="I44" s="307"/>
      <c r="J44" s="199">
        <f>F44*G44</f>
        <v>0</v>
      </c>
    </row>
    <row r="45" spans="1:10" ht="12.75" customHeight="1" x14ac:dyDescent="0.2">
      <c r="A45" s="317" t="s">
        <v>256</v>
      </c>
      <c r="B45" s="318"/>
      <c r="C45" s="318"/>
      <c r="D45" s="318"/>
      <c r="E45" s="318"/>
      <c r="F45" s="319"/>
      <c r="G45" s="195">
        <f>SUM(G43:G44)</f>
        <v>0</v>
      </c>
      <c r="H45" s="293">
        <f>SUM(H43:I44)</f>
        <v>0</v>
      </c>
      <c r="I45" s="293"/>
      <c r="J45" s="195">
        <f>SUM(J43:J44)</f>
        <v>0</v>
      </c>
    </row>
    <row r="46" spans="1:10" x14ac:dyDescent="0.2">
      <c r="A46" s="74"/>
      <c r="B46" s="75"/>
      <c r="C46" s="75"/>
      <c r="D46" s="75"/>
      <c r="E46" s="75"/>
      <c r="F46" s="75"/>
      <c r="G46" s="75"/>
      <c r="H46" s="303"/>
      <c r="I46" s="303"/>
    </row>
    <row r="47" spans="1:10" ht="15" customHeight="1" x14ac:dyDescent="0.2">
      <c r="A47" s="294" t="s">
        <v>277</v>
      </c>
      <c r="B47" s="295"/>
      <c r="C47" s="295"/>
      <c r="D47" s="295"/>
      <c r="E47" s="295"/>
      <c r="F47" s="296"/>
      <c r="G47" s="195">
        <f>G42+G45</f>
        <v>0</v>
      </c>
      <c r="H47" s="293">
        <f>H42+H45</f>
        <v>0</v>
      </c>
      <c r="I47" s="293"/>
      <c r="J47" s="195">
        <f>J42+J45</f>
        <v>0</v>
      </c>
    </row>
    <row r="48" spans="1:10" ht="12.75" customHeight="1" x14ac:dyDescent="0.2">
      <c r="A48" s="76"/>
      <c r="B48" s="76"/>
      <c r="C48" s="76"/>
      <c r="D48" s="76"/>
      <c r="E48" s="69"/>
      <c r="F48" s="70"/>
      <c r="G48" s="135"/>
      <c r="H48" s="304"/>
      <c r="I48" s="304"/>
    </row>
    <row r="49" spans="1:30" ht="15" x14ac:dyDescent="0.25">
      <c r="A49" s="76"/>
      <c r="B49" s="76"/>
      <c r="C49" s="76"/>
      <c r="D49" s="76"/>
      <c r="E49" s="69"/>
      <c r="F49" s="193" t="s">
        <v>250</v>
      </c>
      <c r="G49" s="194">
        <f>G22*G47</f>
        <v>0</v>
      </c>
      <c r="H49" s="292">
        <f>H22+H47</f>
        <v>0</v>
      </c>
      <c r="I49" s="292"/>
      <c r="J49" s="194">
        <f>J22+J47</f>
        <v>0</v>
      </c>
    </row>
    <row r="50" spans="1:30" ht="18.75" thickBot="1" x14ac:dyDescent="0.25">
      <c r="A50" s="59"/>
      <c r="B50" s="59"/>
      <c r="C50" s="59"/>
      <c r="D50" s="59"/>
      <c r="E50" s="58"/>
      <c r="F50" s="57"/>
      <c r="G50" s="57"/>
      <c r="H50" s="302"/>
      <c r="I50" s="302"/>
      <c r="J50" s="60"/>
    </row>
    <row r="51" spans="1:30" s="4" customFormat="1" ht="51.75" customHeight="1" thickBot="1" x14ac:dyDescent="0.25">
      <c r="A51" s="189" t="str">
        <f>'Master Database'!A15</f>
        <v>Plot No.</v>
      </c>
      <c r="B51" s="190" t="str">
        <f>'COINS Codes'!B4</f>
        <v>COINS House Type Code</v>
      </c>
      <c r="C51" s="190" t="s">
        <v>0</v>
      </c>
      <c r="D51" s="190" t="s">
        <v>648</v>
      </c>
      <c r="E51" s="190" t="s">
        <v>25</v>
      </c>
      <c r="F51" s="190" t="s">
        <v>7</v>
      </c>
      <c r="G51" s="191" t="s">
        <v>251</v>
      </c>
      <c r="H51" s="297" t="s">
        <v>252</v>
      </c>
      <c r="I51" s="298"/>
      <c r="J51" s="192" t="s">
        <v>448</v>
      </c>
      <c r="K51" s="192" t="s">
        <v>8</v>
      </c>
      <c r="L51" s="191" t="s">
        <v>22</v>
      </c>
      <c r="R51" s="13"/>
      <c r="S51" s="13"/>
      <c r="T51" s="13"/>
      <c r="U51" s="13"/>
      <c r="V51" s="13"/>
      <c r="W51" s="13"/>
      <c r="X51" s="13"/>
      <c r="Y51" s="13"/>
      <c r="Z51" s="13"/>
      <c r="AA51" s="13"/>
      <c r="AB51" s="13"/>
      <c r="AC51" s="13"/>
      <c r="AD51" s="13"/>
    </row>
    <row r="52" spans="1:30" x14ac:dyDescent="0.2">
      <c r="A52" s="156" t="str">
        <f>'Master Database'!A16</f>
        <v>001</v>
      </c>
      <c r="B52" s="152">
        <f>'COINS Codes'!B5</f>
        <v>0</v>
      </c>
      <c r="C52" s="151">
        <f>'Master Database'!F16</f>
        <v>354</v>
      </c>
      <c r="D52" s="151"/>
      <c r="E52" s="151">
        <f>'Master Database'!K16</f>
        <v>2</v>
      </c>
      <c r="F52" s="152" t="str">
        <f>'Master Database'!E16</f>
        <v>Private</v>
      </c>
      <c r="G52" s="163">
        <f>'Master Database'!Q16</f>
        <v>1172</v>
      </c>
      <c r="H52" s="299">
        <f>'Master Database'!R16</f>
        <v>108.87</v>
      </c>
      <c r="I52" s="299"/>
      <c r="J52" s="151">
        <f>'Master Database'!L16</f>
        <v>0</v>
      </c>
      <c r="K52" s="152">
        <f>'Master Database'!J16</f>
        <v>0</v>
      </c>
      <c r="L52" s="153">
        <f>'Master Database'!O16</f>
        <v>3</v>
      </c>
      <c r="R52" s="12">
        <f t="shared" ref="R52:R83" si="4">IF(ISNUMBER(SEARCH("Private",F52)),G52,"")</f>
        <v>1172</v>
      </c>
      <c r="S52" s="12">
        <f>IF(ISNUMBER(SEARCH("Private",F52)),H52,"")</f>
        <v>108.87</v>
      </c>
      <c r="T52" s="12" t="str">
        <f>IF(ISNUMBER(SEARCH("Rented",G52)),H52,"")</f>
        <v/>
      </c>
      <c r="U52" s="12" t="str">
        <f t="shared" ref="U52:U83" si="5">IF(ISNUMBER(SEARCH("Rented",G52)),J52,"")</f>
        <v/>
      </c>
      <c r="V52" s="12" t="str">
        <f>IF(ISNUMBER(SEARCH("Shared Ownership",H52)),J52,"")</f>
        <v/>
      </c>
      <c r="W52" s="12" t="str">
        <f>IF(ISNUMBER(SEARCH("Shared Ownership",H52)),#REF!,"")</f>
        <v/>
      </c>
      <c r="X52" s="12" t="str">
        <f t="shared" ref="X52:X83" si="6">IF(ISNUMBER(SEARCH("Commercial",F52)),G52,"")</f>
        <v/>
      </c>
      <c r="Y52" s="12" t="str">
        <f>IF(ISNUMBER(SEARCH("Commercial",F52)),H52,"")</f>
        <v/>
      </c>
      <c r="Z52" s="12">
        <f t="shared" ref="Z52:Z83" si="7">IF(ISNUMBER(SEARCH("Private",F52)),1,"")</f>
        <v>1</v>
      </c>
      <c r="AA52" s="12" t="str">
        <f t="shared" ref="AA52:AA83" si="8">IF(ISNUMBER(SEARCH("Rented",F52)),1,"")</f>
        <v/>
      </c>
      <c r="AB52" s="12" t="str">
        <f t="shared" ref="AB52:AB83" si="9">IF(ISNUMBER(SEARCH("Shared Ownership",F52)),1,"")</f>
        <v/>
      </c>
      <c r="AC52" s="12" t="str">
        <f t="shared" ref="AC52:AC83" si="10">IF(ISNUMBER(SEARCH("Commercial",F52)),1,"")</f>
        <v/>
      </c>
    </row>
    <row r="53" spans="1:30" x14ac:dyDescent="0.2">
      <c r="A53" s="157" t="str">
        <f>'Master Database'!A17</f>
        <v>002</v>
      </c>
      <c r="B53" s="14">
        <f>'COINS Codes'!B6</f>
        <v>0</v>
      </c>
      <c r="C53" s="6">
        <f>'Master Database'!F17</f>
        <v>352</v>
      </c>
      <c r="D53" s="6"/>
      <c r="E53" s="6">
        <f>'Master Database'!K17</f>
        <v>2</v>
      </c>
      <c r="F53" s="14" t="str">
        <f>'Master Database'!E17</f>
        <v>Private</v>
      </c>
      <c r="G53" s="162">
        <f>'Master Database'!Q17</f>
        <v>1012</v>
      </c>
      <c r="H53" s="291">
        <f>'Master Database'!R17</f>
        <v>94.05</v>
      </c>
      <c r="I53" s="291"/>
      <c r="J53" s="6">
        <f>'Master Database'!L17</f>
        <v>0</v>
      </c>
      <c r="K53" s="14">
        <f>'Master Database'!J17</f>
        <v>0</v>
      </c>
      <c r="L53" s="154">
        <f>'Master Database'!O17</f>
        <v>3</v>
      </c>
      <c r="R53" s="12">
        <f t="shared" si="4"/>
        <v>1012</v>
      </c>
      <c r="S53" s="12">
        <f t="shared" ref="S53:S84" si="11">IF(ISNUMBER(SEARCH("Private",F53)),I53,"")</f>
        <v>0</v>
      </c>
      <c r="T53" s="12" t="str">
        <f t="shared" ref="T53:T84" si="12">IF(ISNUMBER(SEARCH("Rented",G53)),I53,"")</f>
        <v/>
      </c>
      <c r="U53" s="12" t="str">
        <f t="shared" si="5"/>
        <v/>
      </c>
      <c r="V53" s="12" t="str">
        <f t="shared" ref="V53:V84" si="13">IF(ISNUMBER(SEARCH("Shared Ownership",I53)),J53,"")</f>
        <v/>
      </c>
      <c r="W53" s="12" t="str">
        <f>IF(ISNUMBER(SEARCH("Shared Ownership",I53)),#REF!,"")</f>
        <v/>
      </c>
      <c r="X53" s="12" t="str">
        <f t="shared" si="6"/>
        <v/>
      </c>
      <c r="Y53" s="12" t="str">
        <f t="shared" ref="Y53:Y84" si="14">IF(ISNUMBER(SEARCH("Commercial",F53)),I53,"")</f>
        <v/>
      </c>
      <c r="Z53" s="12">
        <f t="shared" si="7"/>
        <v>1</v>
      </c>
      <c r="AA53" s="12" t="str">
        <f t="shared" si="8"/>
        <v/>
      </c>
      <c r="AB53" s="12" t="str">
        <f t="shared" si="9"/>
        <v/>
      </c>
      <c r="AC53" s="12" t="str">
        <f t="shared" si="10"/>
        <v/>
      </c>
    </row>
    <row r="54" spans="1:30" x14ac:dyDescent="0.2">
      <c r="A54" s="157" t="str">
        <f>'Master Database'!A18</f>
        <v>003</v>
      </c>
      <c r="B54" s="14">
        <f>'COINS Codes'!B7</f>
        <v>0</v>
      </c>
      <c r="C54" s="6">
        <f>'Master Database'!F18</f>
        <v>462</v>
      </c>
      <c r="D54" s="6"/>
      <c r="E54" s="6">
        <f>'Master Database'!K18</f>
        <v>2</v>
      </c>
      <c r="F54" s="14" t="str">
        <f>'Master Database'!E18</f>
        <v>Private</v>
      </c>
      <c r="G54" s="162">
        <f>'Master Database'!Q18</f>
        <v>1404</v>
      </c>
      <c r="H54" s="291">
        <f>'Master Database'!R18</f>
        <v>130.46</v>
      </c>
      <c r="I54" s="291"/>
      <c r="J54" s="6">
        <f>'Master Database'!L18</f>
        <v>0</v>
      </c>
      <c r="K54" s="14">
        <f>'Master Database'!J18</f>
        <v>0</v>
      </c>
      <c r="L54" s="154">
        <f>'Master Database'!O18</f>
        <v>4</v>
      </c>
      <c r="R54" s="12">
        <f t="shared" si="4"/>
        <v>1404</v>
      </c>
      <c r="S54" s="12">
        <f t="shared" si="11"/>
        <v>0</v>
      </c>
      <c r="T54" s="12" t="str">
        <f t="shared" si="12"/>
        <v/>
      </c>
      <c r="U54" s="12" t="str">
        <f t="shared" si="5"/>
        <v/>
      </c>
      <c r="V54" s="12" t="str">
        <f t="shared" si="13"/>
        <v/>
      </c>
      <c r="W54" s="12" t="str">
        <f>IF(ISNUMBER(SEARCH("Shared Ownership",I54)),#REF!,"")</f>
        <v/>
      </c>
      <c r="X54" s="12" t="str">
        <f t="shared" si="6"/>
        <v/>
      </c>
      <c r="Y54" s="12" t="str">
        <f t="shared" si="14"/>
        <v/>
      </c>
      <c r="Z54" s="12">
        <f t="shared" si="7"/>
        <v>1</v>
      </c>
      <c r="AA54" s="12" t="str">
        <f t="shared" si="8"/>
        <v/>
      </c>
      <c r="AB54" s="12" t="str">
        <f t="shared" si="9"/>
        <v/>
      </c>
      <c r="AC54" s="12" t="str">
        <f t="shared" si="10"/>
        <v/>
      </c>
    </row>
    <row r="55" spans="1:30" x14ac:dyDescent="0.2">
      <c r="A55" s="157" t="str">
        <f>'Master Database'!A19</f>
        <v>004</v>
      </c>
      <c r="B55" s="14">
        <f>'COINS Codes'!B8</f>
        <v>0</v>
      </c>
      <c r="C55" s="6">
        <f>'Master Database'!F19</f>
        <v>581</v>
      </c>
      <c r="D55" s="6"/>
      <c r="E55" s="6">
        <f>'Master Database'!K19</f>
        <v>2</v>
      </c>
      <c r="F55" s="14" t="str">
        <f>'Master Database'!E19</f>
        <v>Private</v>
      </c>
      <c r="G55" s="162">
        <f>'Master Database'!Q19</f>
        <v>1774</v>
      </c>
      <c r="H55" s="291">
        <f>'Master Database'!R19</f>
        <v>164.77</v>
      </c>
      <c r="I55" s="291"/>
      <c r="J55" s="6">
        <f>'Master Database'!L19</f>
        <v>0</v>
      </c>
      <c r="K55" s="14">
        <f>'Master Database'!J19</f>
        <v>0</v>
      </c>
      <c r="L55" s="154">
        <f>'Master Database'!O19</f>
        <v>5</v>
      </c>
      <c r="R55" s="12">
        <f t="shared" si="4"/>
        <v>1774</v>
      </c>
      <c r="S55" s="12">
        <f t="shared" si="11"/>
        <v>0</v>
      </c>
      <c r="T55" s="12" t="str">
        <f t="shared" si="12"/>
        <v/>
      </c>
      <c r="U55" s="12" t="str">
        <f t="shared" si="5"/>
        <v/>
      </c>
      <c r="V55" s="12" t="str">
        <f t="shared" si="13"/>
        <v/>
      </c>
      <c r="W55" s="12" t="str">
        <f>IF(ISNUMBER(SEARCH("Shared Ownership",I55)),#REF!,"")</f>
        <v/>
      </c>
      <c r="X55" s="12" t="str">
        <f t="shared" si="6"/>
        <v/>
      </c>
      <c r="Y55" s="12" t="str">
        <f t="shared" si="14"/>
        <v/>
      </c>
      <c r="Z55" s="12">
        <f t="shared" si="7"/>
        <v>1</v>
      </c>
      <c r="AA55" s="12" t="str">
        <f t="shared" si="8"/>
        <v/>
      </c>
      <c r="AB55" s="12" t="str">
        <f t="shared" si="9"/>
        <v/>
      </c>
      <c r="AC55" s="12" t="str">
        <f t="shared" si="10"/>
        <v/>
      </c>
    </row>
    <row r="56" spans="1:30" x14ac:dyDescent="0.2">
      <c r="A56" s="157" t="str">
        <f>'Master Database'!A20</f>
        <v>005</v>
      </c>
      <c r="B56" s="14">
        <f>'COINS Codes'!B9</f>
        <v>0</v>
      </c>
      <c r="C56" s="6">
        <f>'Master Database'!F20</f>
        <v>466</v>
      </c>
      <c r="D56" s="6"/>
      <c r="E56" s="6">
        <f>'Master Database'!K20</f>
        <v>2</v>
      </c>
      <c r="F56" s="14" t="str">
        <f>'Master Database'!E20</f>
        <v>Private</v>
      </c>
      <c r="G56" s="162">
        <f>'Master Database'!Q20</f>
        <v>1397</v>
      </c>
      <c r="H56" s="291">
        <f>'Master Database'!R20</f>
        <v>129.81</v>
      </c>
      <c r="I56" s="291"/>
      <c r="J56" s="6">
        <f>'Master Database'!L20</f>
        <v>0</v>
      </c>
      <c r="K56" s="14">
        <f>'Master Database'!J20</f>
        <v>0</v>
      </c>
      <c r="L56" s="154">
        <f>'Master Database'!O20</f>
        <v>4</v>
      </c>
      <c r="R56" s="12">
        <f t="shared" si="4"/>
        <v>1397</v>
      </c>
      <c r="S56" s="12">
        <f t="shared" si="11"/>
        <v>0</v>
      </c>
      <c r="T56" s="12" t="str">
        <f t="shared" si="12"/>
        <v/>
      </c>
      <c r="U56" s="12" t="str">
        <f t="shared" si="5"/>
        <v/>
      </c>
      <c r="V56" s="12" t="str">
        <f t="shared" si="13"/>
        <v/>
      </c>
      <c r="W56" s="12" t="str">
        <f>IF(ISNUMBER(SEARCH("Shared Ownership",I56)),#REF!,"")</f>
        <v/>
      </c>
      <c r="X56" s="12" t="str">
        <f t="shared" si="6"/>
        <v/>
      </c>
      <c r="Y56" s="12" t="str">
        <f t="shared" si="14"/>
        <v/>
      </c>
      <c r="Z56" s="12">
        <f t="shared" si="7"/>
        <v>1</v>
      </c>
      <c r="AA56" s="12" t="str">
        <f t="shared" si="8"/>
        <v/>
      </c>
      <c r="AB56" s="12" t="str">
        <f t="shared" si="9"/>
        <v/>
      </c>
      <c r="AC56" s="12" t="str">
        <f t="shared" si="10"/>
        <v/>
      </c>
    </row>
    <row r="57" spans="1:30" x14ac:dyDescent="0.2">
      <c r="A57" s="157" t="str">
        <f>'Master Database'!A21</f>
        <v>006</v>
      </c>
      <c r="B57" s="14">
        <f>'COINS Codes'!B10</f>
        <v>0</v>
      </c>
      <c r="C57" s="6">
        <f>'Master Database'!F21</f>
        <v>466</v>
      </c>
      <c r="D57" s="6"/>
      <c r="E57" s="6">
        <f>'Master Database'!K21</f>
        <v>2</v>
      </c>
      <c r="F57" s="14" t="str">
        <f>'Master Database'!E21</f>
        <v>Private</v>
      </c>
      <c r="G57" s="162">
        <f>'Master Database'!Q21</f>
        <v>1397</v>
      </c>
      <c r="H57" s="291">
        <f>'Master Database'!R21</f>
        <v>129.81</v>
      </c>
      <c r="I57" s="291"/>
      <c r="J57" s="6">
        <f>'Master Database'!L21</f>
        <v>0</v>
      </c>
      <c r="K57" s="14">
        <f>'Master Database'!J21</f>
        <v>0</v>
      </c>
      <c r="L57" s="154">
        <f>'Master Database'!O21</f>
        <v>4</v>
      </c>
      <c r="R57" s="12">
        <f t="shared" si="4"/>
        <v>1397</v>
      </c>
      <c r="S57" s="12">
        <f t="shared" si="11"/>
        <v>0</v>
      </c>
      <c r="T57" s="12" t="str">
        <f t="shared" si="12"/>
        <v/>
      </c>
      <c r="U57" s="12" t="str">
        <f t="shared" si="5"/>
        <v/>
      </c>
      <c r="V57" s="12" t="str">
        <f t="shared" si="13"/>
        <v/>
      </c>
      <c r="W57" s="12" t="str">
        <f>IF(ISNUMBER(SEARCH("Shared Ownership",I57)),#REF!,"")</f>
        <v/>
      </c>
      <c r="X57" s="12" t="str">
        <f t="shared" si="6"/>
        <v/>
      </c>
      <c r="Y57" s="12" t="str">
        <f t="shared" si="14"/>
        <v/>
      </c>
      <c r="Z57" s="12">
        <f t="shared" si="7"/>
        <v>1</v>
      </c>
      <c r="AA57" s="12" t="str">
        <f t="shared" si="8"/>
        <v/>
      </c>
      <c r="AB57" s="12" t="str">
        <f t="shared" si="9"/>
        <v/>
      </c>
      <c r="AC57" s="12" t="str">
        <f t="shared" si="10"/>
        <v/>
      </c>
    </row>
    <row r="58" spans="1:30" x14ac:dyDescent="0.2">
      <c r="A58" s="157" t="str">
        <f>'Master Database'!A22</f>
        <v>007</v>
      </c>
      <c r="B58" s="14">
        <f>'COINS Codes'!B11</f>
        <v>0</v>
      </c>
      <c r="C58" s="6">
        <f>'Master Database'!F22</f>
        <v>462</v>
      </c>
      <c r="D58" s="6"/>
      <c r="E58" s="6">
        <f>'Master Database'!K22</f>
        <v>2</v>
      </c>
      <c r="F58" s="14" t="str">
        <f>'Master Database'!E22</f>
        <v>Private</v>
      </c>
      <c r="G58" s="162">
        <f>'Master Database'!Q22</f>
        <v>1404</v>
      </c>
      <c r="H58" s="291">
        <f>'Master Database'!R22</f>
        <v>130.46</v>
      </c>
      <c r="I58" s="291"/>
      <c r="J58" s="6">
        <f>'Master Database'!L22</f>
        <v>0</v>
      </c>
      <c r="K58" s="14">
        <f>'Master Database'!J22</f>
        <v>0</v>
      </c>
      <c r="L58" s="154">
        <f>'Master Database'!O22</f>
        <v>4</v>
      </c>
      <c r="R58" s="12">
        <f t="shared" si="4"/>
        <v>1404</v>
      </c>
      <c r="S58" s="12">
        <f t="shared" si="11"/>
        <v>0</v>
      </c>
      <c r="T58" s="12" t="str">
        <f t="shared" si="12"/>
        <v/>
      </c>
      <c r="U58" s="12" t="str">
        <f t="shared" si="5"/>
        <v/>
      </c>
      <c r="V58" s="12" t="str">
        <f t="shared" si="13"/>
        <v/>
      </c>
      <c r="W58" s="12" t="str">
        <f>IF(ISNUMBER(SEARCH("Shared Ownership",I58)),#REF!,"")</f>
        <v/>
      </c>
      <c r="X58" s="12" t="str">
        <f t="shared" si="6"/>
        <v/>
      </c>
      <c r="Y58" s="12" t="str">
        <f t="shared" si="14"/>
        <v/>
      </c>
      <c r="Z58" s="12">
        <f t="shared" si="7"/>
        <v>1</v>
      </c>
      <c r="AA58" s="12" t="str">
        <f t="shared" si="8"/>
        <v/>
      </c>
      <c r="AB58" s="12" t="str">
        <f t="shared" si="9"/>
        <v/>
      </c>
      <c r="AC58" s="12" t="str">
        <f t="shared" si="10"/>
        <v/>
      </c>
    </row>
    <row r="59" spans="1:30" x14ac:dyDescent="0.2">
      <c r="A59" s="157" t="str">
        <f>'Master Database'!A23</f>
        <v>008</v>
      </c>
      <c r="B59" s="14">
        <f>'COINS Codes'!B12</f>
        <v>0</v>
      </c>
      <c r="C59" s="6">
        <f>'Master Database'!F23</f>
        <v>581</v>
      </c>
      <c r="D59" s="6"/>
      <c r="E59" s="6">
        <f>'Master Database'!K23</f>
        <v>2</v>
      </c>
      <c r="F59" s="14" t="str">
        <f>'Master Database'!E23</f>
        <v>Private</v>
      </c>
      <c r="G59" s="162">
        <f>'Master Database'!Q23</f>
        <v>1774</v>
      </c>
      <c r="H59" s="291">
        <f>'Master Database'!R23</f>
        <v>164.77</v>
      </c>
      <c r="I59" s="291"/>
      <c r="J59" s="6">
        <f>'Master Database'!L23</f>
        <v>0</v>
      </c>
      <c r="K59" s="14">
        <f>'Master Database'!J23</f>
        <v>0</v>
      </c>
      <c r="L59" s="154">
        <f>'Master Database'!O23</f>
        <v>5</v>
      </c>
      <c r="R59" s="12">
        <f t="shared" si="4"/>
        <v>1774</v>
      </c>
      <c r="S59" s="12">
        <f t="shared" si="11"/>
        <v>0</v>
      </c>
      <c r="T59" s="12" t="str">
        <f t="shared" si="12"/>
        <v/>
      </c>
      <c r="U59" s="12" t="str">
        <f t="shared" si="5"/>
        <v/>
      </c>
      <c r="V59" s="12" t="str">
        <f t="shared" si="13"/>
        <v/>
      </c>
      <c r="W59" s="12" t="str">
        <f>IF(ISNUMBER(SEARCH("Shared Ownership",I59)),#REF!,"")</f>
        <v/>
      </c>
      <c r="X59" s="12" t="str">
        <f t="shared" si="6"/>
        <v/>
      </c>
      <c r="Y59" s="12" t="str">
        <f t="shared" si="14"/>
        <v/>
      </c>
      <c r="Z59" s="12">
        <f t="shared" si="7"/>
        <v>1</v>
      </c>
      <c r="AA59" s="12" t="str">
        <f t="shared" si="8"/>
        <v/>
      </c>
      <c r="AB59" s="12" t="str">
        <f t="shared" si="9"/>
        <v/>
      </c>
      <c r="AC59" s="12" t="str">
        <f t="shared" si="10"/>
        <v/>
      </c>
    </row>
    <row r="60" spans="1:30" x14ac:dyDescent="0.2">
      <c r="A60" s="157" t="str">
        <f>'Master Database'!A24</f>
        <v>009</v>
      </c>
      <c r="B60" s="14">
        <f>'COINS Codes'!B13</f>
        <v>0</v>
      </c>
      <c r="C60" s="6">
        <f>'Master Database'!F24</f>
        <v>354</v>
      </c>
      <c r="D60" s="6"/>
      <c r="E60" s="6">
        <f>'Master Database'!K24</f>
        <v>2</v>
      </c>
      <c r="F60" s="14" t="str">
        <f>'Master Database'!E24</f>
        <v>Private</v>
      </c>
      <c r="G60" s="162">
        <f>'Master Database'!Q24</f>
        <v>1172</v>
      </c>
      <c r="H60" s="291">
        <f>'Master Database'!R24</f>
        <v>108.87</v>
      </c>
      <c r="I60" s="291"/>
      <c r="J60" s="6">
        <f>'Master Database'!L24</f>
        <v>0</v>
      </c>
      <c r="K60" s="14">
        <f>'Master Database'!J24</f>
        <v>0</v>
      </c>
      <c r="L60" s="154">
        <f>'Master Database'!O24</f>
        <v>3</v>
      </c>
      <c r="R60" s="12">
        <f t="shared" si="4"/>
        <v>1172</v>
      </c>
      <c r="S60" s="12">
        <f t="shared" si="11"/>
        <v>0</v>
      </c>
      <c r="T60" s="12" t="str">
        <f t="shared" si="12"/>
        <v/>
      </c>
      <c r="U60" s="12" t="str">
        <f t="shared" si="5"/>
        <v/>
      </c>
      <c r="V60" s="12" t="str">
        <f t="shared" si="13"/>
        <v/>
      </c>
      <c r="W60" s="12" t="str">
        <f>IF(ISNUMBER(SEARCH("Shared Ownership",I60)),#REF!,"")</f>
        <v/>
      </c>
      <c r="X60" s="12" t="str">
        <f t="shared" si="6"/>
        <v/>
      </c>
      <c r="Y60" s="12" t="str">
        <f t="shared" si="14"/>
        <v/>
      </c>
      <c r="Z60" s="12">
        <f t="shared" si="7"/>
        <v>1</v>
      </c>
      <c r="AA60" s="12" t="str">
        <f t="shared" si="8"/>
        <v/>
      </c>
      <c r="AB60" s="12" t="str">
        <f t="shared" si="9"/>
        <v/>
      </c>
      <c r="AC60" s="12" t="str">
        <f t="shared" si="10"/>
        <v/>
      </c>
    </row>
    <row r="61" spans="1:30" x14ac:dyDescent="0.2">
      <c r="A61" s="157" t="str">
        <f>'Master Database'!A25</f>
        <v>010</v>
      </c>
      <c r="B61" s="14">
        <f>'COINS Codes'!B14</f>
        <v>0</v>
      </c>
      <c r="C61" s="6">
        <f>'Master Database'!F25</f>
        <v>352</v>
      </c>
      <c r="D61" s="6"/>
      <c r="E61" s="6">
        <f>'Master Database'!K25</f>
        <v>2</v>
      </c>
      <c r="F61" s="14" t="str">
        <f>'Master Database'!E25</f>
        <v>Private</v>
      </c>
      <c r="G61" s="162">
        <f>'Master Database'!Q25</f>
        <v>1012</v>
      </c>
      <c r="H61" s="291">
        <f>'Master Database'!R25</f>
        <v>94.05</v>
      </c>
      <c r="I61" s="291"/>
      <c r="J61" s="6">
        <f>'Master Database'!L25</f>
        <v>0</v>
      </c>
      <c r="K61" s="14">
        <f>'Master Database'!J25</f>
        <v>0</v>
      </c>
      <c r="L61" s="154">
        <f>'Master Database'!O25</f>
        <v>3</v>
      </c>
      <c r="R61" s="12">
        <f t="shared" si="4"/>
        <v>1012</v>
      </c>
      <c r="S61" s="12">
        <f t="shared" si="11"/>
        <v>0</v>
      </c>
      <c r="T61" s="12" t="str">
        <f t="shared" si="12"/>
        <v/>
      </c>
      <c r="U61" s="12" t="str">
        <f t="shared" si="5"/>
        <v/>
      </c>
      <c r="V61" s="12" t="str">
        <f t="shared" si="13"/>
        <v/>
      </c>
      <c r="W61" s="12" t="str">
        <f>IF(ISNUMBER(SEARCH("Shared Ownership",I61)),#REF!,"")</f>
        <v/>
      </c>
      <c r="X61" s="12" t="str">
        <f t="shared" si="6"/>
        <v/>
      </c>
      <c r="Y61" s="12" t="str">
        <f t="shared" si="14"/>
        <v/>
      </c>
      <c r="Z61" s="12">
        <f t="shared" si="7"/>
        <v>1</v>
      </c>
      <c r="AA61" s="12" t="str">
        <f t="shared" si="8"/>
        <v/>
      </c>
      <c r="AB61" s="12" t="str">
        <f t="shared" si="9"/>
        <v/>
      </c>
      <c r="AC61" s="12" t="str">
        <f t="shared" si="10"/>
        <v/>
      </c>
    </row>
    <row r="62" spans="1:30" x14ac:dyDescent="0.2">
      <c r="A62" s="157" t="str">
        <f>'Master Database'!A26</f>
        <v>011</v>
      </c>
      <c r="B62" s="14">
        <f>'COINS Codes'!B15</f>
        <v>0</v>
      </c>
      <c r="C62" s="6">
        <f>'Master Database'!F26</f>
        <v>352</v>
      </c>
      <c r="D62" s="6"/>
      <c r="E62" s="6">
        <f>'Master Database'!K26</f>
        <v>2</v>
      </c>
      <c r="F62" s="14" t="str">
        <f>'Master Database'!E26</f>
        <v>Private</v>
      </c>
      <c r="G62" s="162">
        <f>'Master Database'!Q26</f>
        <v>1012</v>
      </c>
      <c r="H62" s="291">
        <f>'Master Database'!R26</f>
        <v>94.05</v>
      </c>
      <c r="I62" s="291"/>
      <c r="J62" s="6">
        <f>'Master Database'!L26</f>
        <v>0</v>
      </c>
      <c r="K62" s="14">
        <f>'Master Database'!J26</f>
        <v>0</v>
      </c>
      <c r="L62" s="154">
        <f>'Master Database'!O26</f>
        <v>3</v>
      </c>
      <c r="R62" s="12">
        <f t="shared" si="4"/>
        <v>1012</v>
      </c>
      <c r="S62" s="12">
        <f t="shared" si="11"/>
        <v>0</v>
      </c>
      <c r="T62" s="12" t="str">
        <f t="shared" si="12"/>
        <v/>
      </c>
      <c r="U62" s="12" t="str">
        <f t="shared" si="5"/>
        <v/>
      </c>
      <c r="V62" s="12" t="str">
        <f t="shared" si="13"/>
        <v/>
      </c>
      <c r="W62" s="12" t="str">
        <f>IF(ISNUMBER(SEARCH("Shared Ownership",I62)),#REF!,"")</f>
        <v/>
      </c>
      <c r="X62" s="12" t="str">
        <f t="shared" si="6"/>
        <v/>
      </c>
      <c r="Y62" s="12" t="str">
        <f t="shared" si="14"/>
        <v/>
      </c>
      <c r="Z62" s="12">
        <f t="shared" si="7"/>
        <v>1</v>
      </c>
      <c r="AA62" s="12" t="str">
        <f t="shared" si="8"/>
        <v/>
      </c>
      <c r="AB62" s="12" t="str">
        <f t="shared" si="9"/>
        <v/>
      </c>
      <c r="AC62" s="12" t="str">
        <f t="shared" si="10"/>
        <v/>
      </c>
    </row>
    <row r="63" spans="1:30" x14ac:dyDescent="0.2">
      <c r="A63" s="157" t="str">
        <f>'Master Database'!A27</f>
        <v>012</v>
      </c>
      <c r="B63" s="14">
        <f>'COINS Codes'!B16</f>
        <v>0</v>
      </c>
      <c r="C63" s="6">
        <f>'Master Database'!F27</f>
        <v>242</v>
      </c>
      <c r="D63" s="6"/>
      <c r="E63" s="6">
        <f>'Master Database'!K27</f>
        <v>2</v>
      </c>
      <c r="F63" s="14" t="str">
        <f>'Master Database'!E27</f>
        <v>Rented</v>
      </c>
      <c r="G63" s="162">
        <f>'Master Database'!Q27</f>
        <v>864</v>
      </c>
      <c r="H63" s="291">
        <f>'Master Database'!R27</f>
        <v>80.31</v>
      </c>
      <c r="I63" s="291"/>
      <c r="J63" s="6">
        <f>'Master Database'!L27</f>
        <v>0</v>
      </c>
      <c r="K63" s="14">
        <f>'Master Database'!J27</f>
        <v>0</v>
      </c>
      <c r="L63" s="154">
        <f>'Master Database'!O27</f>
        <v>2</v>
      </c>
      <c r="R63" s="12" t="str">
        <f t="shared" si="4"/>
        <v/>
      </c>
      <c r="S63" s="12" t="str">
        <f t="shared" si="11"/>
        <v/>
      </c>
      <c r="T63" s="12" t="str">
        <f t="shared" si="12"/>
        <v/>
      </c>
      <c r="U63" s="12" t="str">
        <f t="shared" si="5"/>
        <v/>
      </c>
      <c r="V63" s="12" t="str">
        <f t="shared" si="13"/>
        <v/>
      </c>
      <c r="W63" s="12" t="str">
        <f>IF(ISNUMBER(SEARCH("Shared Ownership",I63)),#REF!,"")</f>
        <v/>
      </c>
      <c r="X63" s="12" t="str">
        <f t="shared" si="6"/>
        <v/>
      </c>
      <c r="Y63" s="12" t="str">
        <f t="shared" si="14"/>
        <v/>
      </c>
      <c r="Z63" s="12" t="str">
        <f t="shared" si="7"/>
        <v/>
      </c>
      <c r="AA63" s="12">
        <f t="shared" si="8"/>
        <v>1</v>
      </c>
      <c r="AB63" s="12" t="str">
        <f t="shared" si="9"/>
        <v/>
      </c>
      <c r="AC63" s="12" t="str">
        <f t="shared" si="10"/>
        <v/>
      </c>
    </row>
    <row r="64" spans="1:30" x14ac:dyDescent="0.2">
      <c r="A64" s="157" t="str">
        <f>'Master Database'!A28</f>
        <v>013</v>
      </c>
      <c r="B64" s="14">
        <f>'COINS Codes'!B17</f>
        <v>0</v>
      </c>
      <c r="C64" s="6">
        <f>'Master Database'!F28</f>
        <v>242</v>
      </c>
      <c r="D64" s="6"/>
      <c r="E64" s="6">
        <f>'Master Database'!K28</f>
        <v>2</v>
      </c>
      <c r="F64" s="14" t="str">
        <f>'Master Database'!E28</f>
        <v>Rented</v>
      </c>
      <c r="G64" s="162">
        <f>'Master Database'!Q28</f>
        <v>864</v>
      </c>
      <c r="H64" s="291">
        <f>'Master Database'!R28</f>
        <v>80.31</v>
      </c>
      <c r="I64" s="291"/>
      <c r="J64" s="6">
        <f>'Master Database'!L28</f>
        <v>0</v>
      </c>
      <c r="K64" s="14">
        <f>'Master Database'!J28</f>
        <v>0</v>
      </c>
      <c r="L64" s="154">
        <f>'Master Database'!O28</f>
        <v>2</v>
      </c>
      <c r="R64" s="12" t="str">
        <f t="shared" si="4"/>
        <v/>
      </c>
      <c r="S64" s="12" t="str">
        <f t="shared" si="11"/>
        <v/>
      </c>
      <c r="T64" s="12" t="str">
        <f t="shared" si="12"/>
        <v/>
      </c>
      <c r="U64" s="12" t="str">
        <f t="shared" si="5"/>
        <v/>
      </c>
      <c r="V64" s="12" t="str">
        <f t="shared" si="13"/>
        <v/>
      </c>
      <c r="W64" s="12" t="str">
        <f>IF(ISNUMBER(SEARCH("Shared Ownership",I64)),#REF!,"")</f>
        <v/>
      </c>
      <c r="X64" s="12" t="str">
        <f t="shared" si="6"/>
        <v/>
      </c>
      <c r="Y64" s="12" t="str">
        <f t="shared" si="14"/>
        <v/>
      </c>
      <c r="Z64" s="12" t="str">
        <f t="shared" si="7"/>
        <v/>
      </c>
      <c r="AA64" s="12">
        <f t="shared" si="8"/>
        <v>1</v>
      </c>
      <c r="AB64" s="12" t="str">
        <f t="shared" si="9"/>
        <v/>
      </c>
      <c r="AC64" s="12" t="str">
        <f t="shared" si="10"/>
        <v/>
      </c>
    </row>
    <row r="65" spans="1:29" x14ac:dyDescent="0.2">
      <c r="A65" s="157" t="str">
        <f>'Master Database'!A29</f>
        <v>014</v>
      </c>
      <c r="B65" s="14">
        <f>'COINS Codes'!B18</f>
        <v>0</v>
      </c>
      <c r="C65" s="6">
        <f>'Master Database'!F29</f>
        <v>352</v>
      </c>
      <c r="D65" s="6"/>
      <c r="E65" s="6">
        <f>'Master Database'!K29</f>
        <v>2</v>
      </c>
      <c r="F65" s="14" t="str">
        <f>'Master Database'!E29</f>
        <v>Rented</v>
      </c>
      <c r="G65" s="162">
        <f>'Master Database'!Q29</f>
        <v>1012</v>
      </c>
      <c r="H65" s="291">
        <f>'Master Database'!R29</f>
        <v>94.05</v>
      </c>
      <c r="I65" s="291"/>
      <c r="J65" s="6">
        <f>'Master Database'!L29</f>
        <v>0</v>
      </c>
      <c r="K65" s="14">
        <f>'Master Database'!J29</f>
        <v>0</v>
      </c>
      <c r="L65" s="154">
        <f>'Master Database'!O29</f>
        <v>3</v>
      </c>
      <c r="R65" s="12" t="str">
        <f t="shared" si="4"/>
        <v/>
      </c>
      <c r="S65" s="12" t="str">
        <f t="shared" si="11"/>
        <v/>
      </c>
      <c r="T65" s="12" t="str">
        <f t="shared" si="12"/>
        <v/>
      </c>
      <c r="U65" s="12" t="str">
        <f t="shared" si="5"/>
        <v/>
      </c>
      <c r="V65" s="12" t="str">
        <f t="shared" si="13"/>
        <v/>
      </c>
      <c r="W65" s="12" t="str">
        <f>IF(ISNUMBER(SEARCH("Shared Ownership",I65)),#REF!,"")</f>
        <v/>
      </c>
      <c r="X65" s="12" t="str">
        <f t="shared" si="6"/>
        <v/>
      </c>
      <c r="Y65" s="12" t="str">
        <f t="shared" si="14"/>
        <v/>
      </c>
      <c r="Z65" s="12" t="str">
        <f t="shared" si="7"/>
        <v/>
      </c>
      <c r="AA65" s="12">
        <f t="shared" si="8"/>
        <v>1</v>
      </c>
      <c r="AB65" s="12" t="str">
        <f t="shared" si="9"/>
        <v/>
      </c>
      <c r="AC65" s="12" t="str">
        <f t="shared" si="10"/>
        <v/>
      </c>
    </row>
    <row r="66" spans="1:29" x14ac:dyDescent="0.2">
      <c r="A66" s="157" t="str">
        <f>'Master Database'!A30</f>
        <v>015</v>
      </c>
      <c r="B66" s="14">
        <f>'COINS Codes'!B19</f>
        <v>0</v>
      </c>
      <c r="C66" s="6">
        <f>'Master Database'!F30</f>
        <v>352</v>
      </c>
      <c r="D66" s="6"/>
      <c r="E66" s="6">
        <f>'Master Database'!K30</f>
        <v>2</v>
      </c>
      <c r="F66" s="14" t="str">
        <f>'Master Database'!E30</f>
        <v>Rented</v>
      </c>
      <c r="G66" s="162">
        <f>'Master Database'!Q30</f>
        <v>1012</v>
      </c>
      <c r="H66" s="291">
        <f>'Master Database'!R30</f>
        <v>94.05</v>
      </c>
      <c r="I66" s="291"/>
      <c r="J66" s="6">
        <f>'Master Database'!L30</f>
        <v>0</v>
      </c>
      <c r="K66" s="14">
        <f>'Master Database'!J30</f>
        <v>0</v>
      </c>
      <c r="L66" s="154">
        <f>'Master Database'!O30</f>
        <v>3</v>
      </c>
      <c r="R66" s="12" t="str">
        <f t="shared" si="4"/>
        <v/>
      </c>
      <c r="S66" s="12" t="str">
        <f t="shared" si="11"/>
        <v/>
      </c>
      <c r="T66" s="12" t="str">
        <f t="shared" si="12"/>
        <v/>
      </c>
      <c r="U66" s="12" t="str">
        <f t="shared" si="5"/>
        <v/>
      </c>
      <c r="V66" s="12" t="str">
        <f t="shared" si="13"/>
        <v/>
      </c>
      <c r="W66" s="12" t="str">
        <f>IF(ISNUMBER(SEARCH("Shared Ownership",I66)),#REF!,"")</f>
        <v/>
      </c>
      <c r="X66" s="12" t="str">
        <f t="shared" si="6"/>
        <v/>
      </c>
      <c r="Y66" s="12" t="str">
        <f t="shared" si="14"/>
        <v/>
      </c>
      <c r="Z66" s="12" t="str">
        <f t="shared" si="7"/>
        <v/>
      </c>
      <c r="AA66" s="12">
        <f t="shared" si="8"/>
        <v>1</v>
      </c>
      <c r="AB66" s="12" t="str">
        <f t="shared" si="9"/>
        <v/>
      </c>
      <c r="AC66" s="12" t="str">
        <f t="shared" si="10"/>
        <v/>
      </c>
    </row>
    <row r="67" spans="1:29" x14ac:dyDescent="0.2">
      <c r="A67" s="157" t="str">
        <f>'Master Database'!A31</f>
        <v>016</v>
      </c>
      <c r="B67" s="14">
        <f>'COINS Codes'!B20</f>
        <v>0</v>
      </c>
      <c r="C67" s="6">
        <f>'Master Database'!F31</f>
        <v>352</v>
      </c>
      <c r="D67" s="6"/>
      <c r="E67" s="6">
        <f>'Master Database'!K31</f>
        <v>2</v>
      </c>
      <c r="F67" s="14" t="str">
        <f>'Master Database'!E31</f>
        <v>Rented</v>
      </c>
      <c r="G67" s="162">
        <f>'Master Database'!Q31</f>
        <v>1012</v>
      </c>
      <c r="H67" s="291">
        <f>'Master Database'!R31</f>
        <v>94.05</v>
      </c>
      <c r="I67" s="291"/>
      <c r="J67" s="6">
        <f>'Master Database'!L31</f>
        <v>0</v>
      </c>
      <c r="K67" s="14">
        <f>'Master Database'!J31</f>
        <v>0</v>
      </c>
      <c r="L67" s="154">
        <f>'Master Database'!O31</f>
        <v>3</v>
      </c>
      <c r="R67" s="12" t="str">
        <f t="shared" si="4"/>
        <v/>
      </c>
      <c r="S67" s="12" t="str">
        <f t="shared" si="11"/>
        <v/>
      </c>
      <c r="T67" s="12" t="str">
        <f t="shared" si="12"/>
        <v/>
      </c>
      <c r="U67" s="12" t="str">
        <f t="shared" si="5"/>
        <v/>
      </c>
      <c r="V67" s="12" t="str">
        <f t="shared" si="13"/>
        <v/>
      </c>
      <c r="W67" s="12" t="str">
        <f>IF(ISNUMBER(SEARCH("Shared Ownership",I67)),#REF!,"")</f>
        <v/>
      </c>
      <c r="X67" s="12" t="str">
        <f t="shared" si="6"/>
        <v/>
      </c>
      <c r="Y67" s="12" t="str">
        <f t="shared" si="14"/>
        <v/>
      </c>
      <c r="Z67" s="12" t="str">
        <f t="shared" si="7"/>
        <v/>
      </c>
      <c r="AA67" s="12">
        <f t="shared" si="8"/>
        <v>1</v>
      </c>
      <c r="AB67" s="12" t="str">
        <f t="shared" si="9"/>
        <v/>
      </c>
      <c r="AC67" s="12" t="str">
        <f t="shared" si="10"/>
        <v/>
      </c>
    </row>
    <row r="68" spans="1:29" x14ac:dyDescent="0.2">
      <c r="A68" s="157" t="str">
        <f>'Master Database'!A32</f>
        <v>017</v>
      </c>
      <c r="B68" s="14">
        <f>'COINS Codes'!B21</f>
        <v>0</v>
      </c>
      <c r="C68" s="6">
        <f>'Master Database'!F32</f>
        <v>352</v>
      </c>
      <c r="D68" s="6"/>
      <c r="E68" s="6">
        <f>'Master Database'!K32</f>
        <v>2</v>
      </c>
      <c r="F68" s="14" t="str">
        <f>'Master Database'!E32</f>
        <v>Rented</v>
      </c>
      <c r="G68" s="162">
        <f>'Master Database'!Q32</f>
        <v>1012</v>
      </c>
      <c r="H68" s="291">
        <f>'Master Database'!R32</f>
        <v>94.05</v>
      </c>
      <c r="I68" s="291"/>
      <c r="J68" s="6">
        <f>'Master Database'!L32</f>
        <v>0</v>
      </c>
      <c r="K68" s="14">
        <f>'Master Database'!J32</f>
        <v>0</v>
      </c>
      <c r="L68" s="154">
        <f>'Master Database'!O32</f>
        <v>3</v>
      </c>
      <c r="R68" s="12" t="str">
        <f t="shared" si="4"/>
        <v/>
      </c>
      <c r="S68" s="12" t="str">
        <f t="shared" si="11"/>
        <v/>
      </c>
      <c r="T68" s="12" t="str">
        <f t="shared" si="12"/>
        <v/>
      </c>
      <c r="U68" s="12" t="str">
        <f t="shared" si="5"/>
        <v/>
      </c>
      <c r="V68" s="12" t="str">
        <f t="shared" si="13"/>
        <v/>
      </c>
      <c r="W68" s="12" t="str">
        <f>IF(ISNUMBER(SEARCH("Shared Ownership",I68)),#REF!,"")</f>
        <v/>
      </c>
      <c r="X68" s="12" t="str">
        <f t="shared" si="6"/>
        <v/>
      </c>
      <c r="Y68" s="12" t="str">
        <f t="shared" si="14"/>
        <v/>
      </c>
      <c r="Z68" s="12" t="str">
        <f t="shared" si="7"/>
        <v/>
      </c>
      <c r="AA68" s="12">
        <f t="shared" si="8"/>
        <v>1</v>
      </c>
      <c r="AB68" s="12" t="str">
        <f t="shared" si="9"/>
        <v/>
      </c>
      <c r="AC68" s="12" t="str">
        <f t="shared" si="10"/>
        <v/>
      </c>
    </row>
    <row r="69" spans="1:29" x14ac:dyDescent="0.2">
      <c r="A69" s="157" t="str">
        <f>'Master Database'!A33</f>
        <v>018</v>
      </c>
      <c r="B69" s="14">
        <f>'COINS Codes'!B22</f>
        <v>0</v>
      </c>
      <c r="C69" s="6">
        <f>'Master Database'!F33</f>
        <v>354</v>
      </c>
      <c r="D69" s="6"/>
      <c r="E69" s="6">
        <f>'Master Database'!K33</f>
        <v>2</v>
      </c>
      <c r="F69" s="14" t="str">
        <f>'Master Database'!E33</f>
        <v>Private</v>
      </c>
      <c r="G69" s="162">
        <f>'Master Database'!Q33</f>
        <v>1172</v>
      </c>
      <c r="H69" s="291">
        <f>'Master Database'!R33</f>
        <v>108.87</v>
      </c>
      <c r="I69" s="291"/>
      <c r="J69" s="6">
        <f>'Master Database'!L33</f>
        <v>0</v>
      </c>
      <c r="K69" s="14">
        <f>'Master Database'!J33</f>
        <v>0</v>
      </c>
      <c r="L69" s="154">
        <f>'Master Database'!O33</f>
        <v>3</v>
      </c>
      <c r="R69" s="12">
        <f t="shared" si="4"/>
        <v>1172</v>
      </c>
      <c r="S69" s="12">
        <f t="shared" si="11"/>
        <v>0</v>
      </c>
      <c r="T69" s="12" t="str">
        <f t="shared" si="12"/>
        <v/>
      </c>
      <c r="U69" s="12" t="str">
        <f t="shared" si="5"/>
        <v/>
      </c>
      <c r="V69" s="12" t="str">
        <f t="shared" si="13"/>
        <v/>
      </c>
      <c r="W69" s="12" t="str">
        <f>IF(ISNUMBER(SEARCH("Shared Ownership",I69)),#REF!,"")</f>
        <v/>
      </c>
      <c r="X69" s="12" t="str">
        <f t="shared" si="6"/>
        <v/>
      </c>
      <c r="Y69" s="12" t="str">
        <f t="shared" si="14"/>
        <v/>
      </c>
      <c r="Z69" s="12">
        <f t="shared" si="7"/>
        <v>1</v>
      </c>
      <c r="AA69" s="12" t="str">
        <f t="shared" si="8"/>
        <v/>
      </c>
      <c r="AB69" s="12" t="str">
        <f t="shared" si="9"/>
        <v/>
      </c>
      <c r="AC69" s="12" t="str">
        <f t="shared" si="10"/>
        <v/>
      </c>
    </row>
    <row r="70" spans="1:29" x14ac:dyDescent="0.2">
      <c r="A70" s="157" t="str">
        <f>'Master Database'!A34</f>
        <v>019</v>
      </c>
      <c r="B70" s="14">
        <f>'COINS Codes'!B23</f>
        <v>0</v>
      </c>
      <c r="C70" s="6">
        <f>'Master Database'!F34</f>
        <v>481</v>
      </c>
      <c r="D70" s="6"/>
      <c r="E70" s="6">
        <f>'Master Database'!K34</f>
        <v>2</v>
      </c>
      <c r="F70" s="14" t="str">
        <f>'Master Database'!E34</f>
        <v>Private</v>
      </c>
      <c r="G70" s="162">
        <f>'Master Database'!Q34</f>
        <v>1681</v>
      </c>
      <c r="H70" s="291">
        <f>'Master Database'!R34</f>
        <v>156.19999999999999</v>
      </c>
      <c r="I70" s="291"/>
      <c r="J70" s="6">
        <f>'Master Database'!L34</f>
        <v>0</v>
      </c>
      <c r="K70" s="14">
        <f>'Master Database'!J34</f>
        <v>0</v>
      </c>
      <c r="L70" s="154">
        <f>'Master Database'!O34</f>
        <v>4</v>
      </c>
      <c r="R70" s="12">
        <f t="shared" si="4"/>
        <v>1681</v>
      </c>
      <c r="S70" s="12">
        <f t="shared" si="11"/>
        <v>0</v>
      </c>
      <c r="T70" s="12" t="str">
        <f t="shared" si="12"/>
        <v/>
      </c>
      <c r="U70" s="12" t="str">
        <f t="shared" si="5"/>
        <v/>
      </c>
      <c r="V70" s="12" t="str">
        <f t="shared" si="13"/>
        <v/>
      </c>
      <c r="W70" s="12" t="str">
        <f>IF(ISNUMBER(SEARCH("Shared Ownership",I70)),#REF!,"")</f>
        <v/>
      </c>
      <c r="X70" s="12" t="str">
        <f t="shared" si="6"/>
        <v/>
      </c>
      <c r="Y70" s="12" t="str">
        <f t="shared" si="14"/>
        <v/>
      </c>
      <c r="Z70" s="12">
        <f t="shared" si="7"/>
        <v>1</v>
      </c>
      <c r="AA70" s="12" t="str">
        <f t="shared" si="8"/>
        <v/>
      </c>
      <c r="AB70" s="12" t="str">
        <f t="shared" si="9"/>
        <v/>
      </c>
      <c r="AC70" s="12" t="str">
        <f t="shared" si="10"/>
        <v/>
      </c>
    </row>
    <row r="71" spans="1:29" x14ac:dyDescent="0.2">
      <c r="A71" s="157" t="str">
        <f>'Master Database'!A35</f>
        <v>020</v>
      </c>
      <c r="B71" s="14">
        <f>'COINS Codes'!B24</f>
        <v>0</v>
      </c>
      <c r="C71" s="6">
        <f>'Master Database'!F35</f>
        <v>467</v>
      </c>
      <c r="D71" s="6"/>
      <c r="E71" s="6">
        <f>'Master Database'!K35</f>
        <v>2</v>
      </c>
      <c r="F71" s="14" t="str">
        <f>'Master Database'!E35</f>
        <v>Private</v>
      </c>
      <c r="G71" s="162">
        <f>'Master Database'!Q35</f>
        <v>1481</v>
      </c>
      <c r="H71" s="291">
        <f>'Master Database'!R35</f>
        <v>137.61000000000001</v>
      </c>
      <c r="I71" s="291"/>
      <c r="J71" s="6">
        <f>'Master Database'!L35</f>
        <v>0</v>
      </c>
      <c r="K71" s="14">
        <f>'Master Database'!J35</f>
        <v>0</v>
      </c>
      <c r="L71" s="154">
        <f>'Master Database'!O35</f>
        <v>4</v>
      </c>
      <c r="R71" s="12">
        <f t="shared" si="4"/>
        <v>1481</v>
      </c>
      <c r="S71" s="12">
        <f t="shared" si="11"/>
        <v>0</v>
      </c>
      <c r="T71" s="12" t="str">
        <f t="shared" si="12"/>
        <v/>
      </c>
      <c r="U71" s="12" t="str">
        <f t="shared" si="5"/>
        <v/>
      </c>
      <c r="V71" s="12" t="str">
        <f t="shared" si="13"/>
        <v/>
      </c>
      <c r="W71" s="12" t="str">
        <f>IF(ISNUMBER(SEARCH("Shared Ownership",I71)),#REF!,"")</f>
        <v/>
      </c>
      <c r="X71" s="12" t="str">
        <f t="shared" si="6"/>
        <v/>
      </c>
      <c r="Y71" s="12" t="str">
        <f t="shared" si="14"/>
        <v/>
      </c>
      <c r="Z71" s="12">
        <f t="shared" si="7"/>
        <v>1</v>
      </c>
      <c r="AA71" s="12" t="str">
        <f t="shared" si="8"/>
        <v/>
      </c>
      <c r="AB71" s="12" t="str">
        <f t="shared" si="9"/>
        <v/>
      </c>
      <c r="AC71" s="12" t="str">
        <f t="shared" si="10"/>
        <v/>
      </c>
    </row>
    <row r="72" spans="1:29" x14ac:dyDescent="0.2">
      <c r="A72" s="157" t="str">
        <f>'Master Database'!A36</f>
        <v>021</v>
      </c>
      <c r="B72" s="14">
        <f>'COINS Codes'!B25</f>
        <v>0</v>
      </c>
      <c r="C72" s="6">
        <f>'Master Database'!F36</f>
        <v>352</v>
      </c>
      <c r="D72" s="6"/>
      <c r="E72" s="6">
        <f>'Master Database'!K36</f>
        <v>2</v>
      </c>
      <c r="F72" s="14" t="str">
        <f>'Master Database'!E36</f>
        <v>Shared Ownership</v>
      </c>
      <c r="G72" s="162">
        <f>'Master Database'!Q36</f>
        <v>1012</v>
      </c>
      <c r="H72" s="291">
        <f>'Master Database'!R36</f>
        <v>94.05</v>
      </c>
      <c r="I72" s="291"/>
      <c r="J72" s="6">
        <f>'Master Database'!L36</f>
        <v>0</v>
      </c>
      <c r="K72" s="14">
        <f>'Master Database'!J36</f>
        <v>0</v>
      </c>
      <c r="L72" s="154">
        <f>'Master Database'!O36</f>
        <v>3</v>
      </c>
      <c r="R72" s="12" t="str">
        <f t="shared" si="4"/>
        <v/>
      </c>
      <c r="S72" s="12" t="str">
        <f t="shared" si="11"/>
        <v/>
      </c>
      <c r="T72" s="12" t="str">
        <f t="shared" si="12"/>
        <v/>
      </c>
      <c r="U72" s="12" t="str">
        <f t="shared" si="5"/>
        <v/>
      </c>
      <c r="V72" s="12" t="str">
        <f t="shared" si="13"/>
        <v/>
      </c>
      <c r="W72" s="12" t="str">
        <f>IF(ISNUMBER(SEARCH("Shared Ownership",I72)),#REF!,"")</f>
        <v/>
      </c>
      <c r="X72" s="12" t="str">
        <f t="shared" si="6"/>
        <v/>
      </c>
      <c r="Y72" s="12" t="str">
        <f t="shared" si="14"/>
        <v/>
      </c>
      <c r="Z72" s="12" t="str">
        <f t="shared" si="7"/>
        <v/>
      </c>
      <c r="AA72" s="12" t="str">
        <f t="shared" si="8"/>
        <v/>
      </c>
      <c r="AB72" s="12">
        <f t="shared" si="9"/>
        <v>1</v>
      </c>
      <c r="AC72" s="12" t="str">
        <f t="shared" si="10"/>
        <v/>
      </c>
    </row>
    <row r="73" spans="1:29" x14ac:dyDescent="0.2">
      <c r="A73" s="157" t="str">
        <f>'Master Database'!A37</f>
        <v>022</v>
      </c>
      <c r="B73" s="14">
        <f>'COINS Codes'!B26</f>
        <v>0</v>
      </c>
      <c r="C73" s="6">
        <f>'Master Database'!F37</f>
        <v>352</v>
      </c>
      <c r="D73" s="6"/>
      <c r="E73" s="6">
        <f>'Master Database'!K37</f>
        <v>2</v>
      </c>
      <c r="F73" s="14" t="str">
        <f>'Master Database'!E37</f>
        <v>Shared Ownership</v>
      </c>
      <c r="G73" s="162">
        <f>'Master Database'!Q37</f>
        <v>1012</v>
      </c>
      <c r="H73" s="291">
        <f>'Master Database'!R37</f>
        <v>94.05</v>
      </c>
      <c r="I73" s="291"/>
      <c r="J73" s="6">
        <f>'Master Database'!L37</f>
        <v>0</v>
      </c>
      <c r="K73" s="14">
        <f>'Master Database'!J37</f>
        <v>0</v>
      </c>
      <c r="L73" s="154">
        <f>'Master Database'!O37</f>
        <v>3</v>
      </c>
      <c r="R73" s="12" t="str">
        <f t="shared" si="4"/>
        <v/>
      </c>
      <c r="S73" s="12" t="str">
        <f t="shared" si="11"/>
        <v/>
      </c>
      <c r="T73" s="12" t="str">
        <f t="shared" si="12"/>
        <v/>
      </c>
      <c r="U73" s="12" t="str">
        <f t="shared" si="5"/>
        <v/>
      </c>
      <c r="V73" s="12" t="str">
        <f t="shared" si="13"/>
        <v/>
      </c>
      <c r="W73" s="12" t="str">
        <f>IF(ISNUMBER(SEARCH("Shared Ownership",I73)),#REF!,"")</f>
        <v/>
      </c>
      <c r="X73" s="12" t="str">
        <f t="shared" si="6"/>
        <v/>
      </c>
      <c r="Y73" s="12" t="str">
        <f t="shared" si="14"/>
        <v/>
      </c>
      <c r="Z73" s="12" t="str">
        <f t="shared" si="7"/>
        <v/>
      </c>
      <c r="AA73" s="12" t="str">
        <f t="shared" si="8"/>
        <v/>
      </c>
      <c r="AB73" s="12">
        <f t="shared" si="9"/>
        <v>1</v>
      </c>
      <c r="AC73" s="12" t="str">
        <f t="shared" si="10"/>
        <v/>
      </c>
    </row>
    <row r="74" spans="1:29" x14ac:dyDescent="0.2">
      <c r="A74" s="157" t="str">
        <f>'Master Database'!A38</f>
        <v>023</v>
      </c>
      <c r="B74" s="14">
        <f>'COINS Codes'!B27</f>
        <v>0</v>
      </c>
      <c r="C74" s="6">
        <f>'Master Database'!F38</f>
        <v>352</v>
      </c>
      <c r="D74" s="6"/>
      <c r="E74" s="6">
        <f>'Master Database'!K38</f>
        <v>2</v>
      </c>
      <c r="F74" s="14" t="str">
        <f>'Master Database'!E38</f>
        <v>Shared Ownership</v>
      </c>
      <c r="G74" s="162">
        <f>'Master Database'!Q38</f>
        <v>1012</v>
      </c>
      <c r="H74" s="291">
        <f>'Master Database'!R38</f>
        <v>94.05</v>
      </c>
      <c r="I74" s="291"/>
      <c r="J74" s="6">
        <f>'Master Database'!L38</f>
        <v>0</v>
      </c>
      <c r="K74" s="14">
        <f>'Master Database'!J38</f>
        <v>0</v>
      </c>
      <c r="L74" s="154">
        <f>'Master Database'!O38</f>
        <v>3</v>
      </c>
      <c r="R74" s="12" t="str">
        <f t="shared" si="4"/>
        <v/>
      </c>
      <c r="S74" s="12" t="str">
        <f t="shared" si="11"/>
        <v/>
      </c>
      <c r="T74" s="12" t="str">
        <f t="shared" si="12"/>
        <v/>
      </c>
      <c r="U74" s="12" t="str">
        <f t="shared" si="5"/>
        <v/>
      </c>
      <c r="V74" s="12" t="str">
        <f t="shared" si="13"/>
        <v/>
      </c>
      <c r="W74" s="12" t="str">
        <f>IF(ISNUMBER(SEARCH("Shared Ownership",I74)),#REF!,"")</f>
        <v/>
      </c>
      <c r="X74" s="12" t="str">
        <f t="shared" si="6"/>
        <v/>
      </c>
      <c r="Y74" s="12" t="str">
        <f t="shared" si="14"/>
        <v/>
      </c>
      <c r="Z74" s="12" t="str">
        <f t="shared" si="7"/>
        <v/>
      </c>
      <c r="AA74" s="12" t="str">
        <f t="shared" si="8"/>
        <v/>
      </c>
      <c r="AB74" s="12">
        <f t="shared" si="9"/>
        <v>1</v>
      </c>
      <c r="AC74" s="12" t="str">
        <f t="shared" si="10"/>
        <v/>
      </c>
    </row>
    <row r="75" spans="1:29" x14ac:dyDescent="0.2">
      <c r="A75" s="157" t="str">
        <f>'Master Database'!A39</f>
        <v>024</v>
      </c>
      <c r="B75" s="14">
        <f>'COINS Codes'!B28</f>
        <v>0</v>
      </c>
      <c r="C75" s="6">
        <f>'Master Database'!F39</f>
        <v>352</v>
      </c>
      <c r="D75" s="6"/>
      <c r="E75" s="6">
        <f>'Master Database'!K39</f>
        <v>2</v>
      </c>
      <c r="F75" s="14" t="str">
        <f>'Master Database'!E39</f>
        <v>Shared Ownership</v>
      </c>
      <c r="G75" s="162">
        <f>'Master Database'!Q39</f>
        <v>1012</v>
      </c>
      <c r="H75" s="291">
        <f>'Master Database'!R39</f>
        <v>94.05</v>
      </c>
      <c r="I75" s="291"/>
      <c r="J75" s="6">
        <f>'Master Database'!L39</f>
        <v>0</v>
      </c>
      <c r="K75" s="14">
        <f>'Master Database'!J39</f>
        <v>0</v>
      </c>
      <c r="L75" s="154">
        <f>'Master Database'!O39</f>
        <v>3</v>
      </c>
      <c r="R75" s="12" t="str">
        <f t="shared" si="4"/>
        <v/>
      </c>
      <c r="S75" s="12" t="str">
        <f t="shared" si="11"/>
        <v/>
      </c>
      <c r="T75" s="12" t="str">
        <f t="shared" si="12"/>
        <v/>
      </c>
      <c r="U75" s="12" t="str">
        <f t="shared" si="5"/>
        <v/>
      </c>
      <c r="V75" s="12" t="str">
        <f t="shared" si="13"/>
        <v/>
      </c>
      <c r="W75" s="12" t="str">
        <f>IF(ISNUMBER(SEARCH("Shared Ownership",I75)),#REF!,"")</f>
        <v/>
      </c>
      <c r="X75" s="12" t="str">
        <f t="shared" si="6"/>
        <v/>
      </c>
      <c r="Y75" s="12" t="str">
        <f t="shared" si="14"/>
        <v/>
      </c>
      <c r="Z75" s="12" t="str">
        <f t="shared" si="7"/>
        <v/>
      </c>
      <c r="AA75" s="12" t="str">
        <f t="shared" si="8"/>
        <v/>
      </c>
      <c r="AB75" s="12">
        <f t="shared" si="9"/>
        <v>1</v>
      </c>
      <c r="AC75" s="12" t="str">
        <f t="shared" si="10"/>
        <v/>
      </c>
    </row>
    <row r="76" spans="1:29" x14ac:dyDescent="0.2">
      <c r="A76" s="157" t="str">
        <f>'Master Database'!A40</f>
        <v>025</v>
      </c>
      <c r="B76" s="14">
        <f>'COINS Codes'!B29</f>
        <v>0</v>
      </c>
      <c r="C76" s="6">
        <f>'Master Database'!F40</f>
        <v>352</v>
      </c>
      <c r="D76" s="6"/>
      <c r="E76" s="6">
        <f>'Master Database'!K40</f>
        <v>2</v>
      </c>
      <c r="F76" s="14" t="str">
        <f>'Master Database'!E40</f>
        <v>Private</v>
      </c>
      <c r="G76" s="162">
        <f>'Master Database'!Q40</f>
        <v>1012</v>
      </c>
      <c r="H76" s="291">
        <f>'Master Database'!R40</f>
        <v>94.05</v>
      </c>
      <c r="I76" s="291"/>
      <c r="J76" s="6">
        <f>'Master Database'!L40</f>
        <v>0</v>
      </c>
      <c r="K76" s="14">
        <f>'Master Database'!J40</f>
        <v>0</v>
      </c>
      <c r="L76" s="154">
        <f>'Master Database'!O40</f>
        <v>3</v>
      </c>
      <c r="R76" s="12">
        <f t="shared" si="4"/>
        <v>1012</v>
      </c>
      <c r="S76" s="12">
        <f t="shared" si="11"/>
        <v>0</v>
      </c>
      <c r="T76" s="12" t="str">
        <f t="shared" si="12"/>
        <v/>
      </c>
      <c r="U76" s="12" t="str">
        <f t="shared" si="5"/>
        <v/>
      </c>
      <c r="V76" s="12" t="str">
        <f t="shared" si="13"/>
        <v/>
      </c>
      <c r="W76" s="12" t="str">
        <f>IF(ISNUMBER(SEARCH("Shared Ownership",I76)),#REF!,"")</f>
        <v/>
      </c>
      <c r="X76" s="12" t="str">
        <f t="shared" si="6"/>
        <v/>
      </c>
      <c r="Y76" s="12" t="str">
        <f t="shared" si="14"/>
        <v/>
      </c>
      <c r="Z76" s="12">
        <f t="shared" si="7"/>
        <v>1</v>
      </c>
      <c r="AA76" s="12" t="str">
        <f t="shared" si="8"/>
        <v/>
      </c>
      <c r="AB76" s="12" t="str">
        <f t="shared" si="9"/>
        <v/>
      </c>
      <c r="AC76" s="12" t="str">
        <f t="shared" si="10"/>
        <v/>
      </c>
    </row>
    <row r="77" spans="1:29" x14ac:dyDescent="0.2">
      <c r="A77" s="157" t="str">
        <f>'Master Database'!A41</f>
        <v>026</v>
      </c>
      <c r="B77" s="14">
        <f>'COINS Codes'!B30</f>
        <v>0</v>
      </c>
      <c r="C77" s="6">
        <f>'Master Database'!F41</f>
        <v>354</v>
      </c>
      <c r="D77" s="6"/>
      <c r="E77" s="6">
        <f>'Master Database'!K41</f>
        <v>2</v>
      </c>
      <c r="F77" s="14" t="str">
        <f>'Master Database'!E41</f>
        <v>Private</v>
      </c>
      <c r="G77" s="162">
        <f>'Master Database'!Q41</f>
        <v>1172</v>
      </c>
      <c r="H77" s="291">
        <f>'Master Database'!R41</f>
        <v>108.87</v>
      </c>
      <c r="I77" s="291"/>
      <c r="J77" s="6">
        <f>'Master Database'!L41</f>
        <v>0</v>
      </c>
      <c r="K77" s="14">
        <f>'Master Database'!J41</f>
        <v>0</v>
      </c>
      <c r="L77" s="154">
        <f>'Master Database'!O41</f>
        <v>3</v>
      </c>
      <c r="R77" s="12">
        <f t="shared" si="4"/>
        <v>1172</v>
      </c>
      <c r="S77" s="12">
        <f t="shared" si="11"/>
        <v>0</v>
      </c>
      <c r="T77" s="12" t="str">
        <f t="shared" si="12"/>
        <v/>
      </c>
      <c r="U77" s="12" t="str">
        <f t="shared" si="5"/>
        <v/>
      </c>
      <c r="V77" s="12" t="str">
        <f t="shared" si="13"/>
        <v/>
      </c>
      <c r="W77" s="12" t="str">
        <f>IF(ISNUMBER(SEARCH("Shared Ownership",I77)),#REF!,"")</f>
        <v/>
      </c>
      <c r="X77" s="12" t="str">
        <f t="shared" si="6"/>
        <v/>
      </c>
      <c r="Y77" s="12" t="str">
        <f t="shared" si="14"/>
        <v/>
      </c>
      <c r="Z77" s="12">
        <f t="shared" si="7"/>
        <v>1</v>
      </c>
      <c r="AA77" s="12" t="str">
        <f t="shared" si="8"/>
        <v/>
      </c>
      <c r="AB77" s="12" t="str">
        <f t="shared" si="9"/>
        <v/>
      </c>
      <c r="AC77" s="12" t="str">
        <f t="shared" si="10"/>
        <v/>
      </c>
    </row>
    <row r="78" spans="1:29" x14ac:dyDescent="0.2">
      <c r="A78" s="157" t="str">
        <f>'Master Database'!A42</f>
        <v>027</v>
      </c>
      <c r="B78" s="14">
        <f>'COINS Codes'!B31</f>
        <v>0</v>
      </c>
      <c r="C78" s="6">
        <f>'Master Database'!F42</f>
        <v>354</v>
      </c>
      <c r="D78" s="6"/>
      <c r="E78" s="6">
        <f>'Master Database'!K42</f>
        <v>2</v>
      </c>
      <c r="F78" s="14" t="str">
        <f>'Master Database'!E42</f>
        <v>Private</v>
      </c>
      <c r="G78" s="162">
        <f>'Master Database'!Q42</f>
        <v>1172</v>
      </c>
      <c r="H78" s="291">
        <f>'Master Database'!R42</f>
        <v>108.87</v>
      </c>
      <c r="I78" s="291"/>
      <c r="J78" s="6">
        <f>'Master Database'!L42</f>
        <v>0</v>
      </c>
      <c r="K78" s="14">
        <f>'Master Database'!J42</f>
        <v>0</v>
      </c>
      <c r="L78" s="154">
        <f>'Master Database'!O42</f>
        <v>3</v>
      </c>
      <c r="R78" s="12">
        <f t="shared" si="4"/>
        <v>1172</v>
      </c>
      <c r="S78" s="12">
        <f t="shared" si="11"/>
        <v>0</v>
      </c>
      <c r="T78" s="12" t="str">
        <f t="shared" si="12"/>
        <v/>
      </c>
      <c r="U78" s="12" t="str">
        <f t="shared" si="5"/>
        <v/>
      </c>
      <c r="V78" s="12" t="str">
        <f t="shared" si="13"/>
        <v/>
      </c>
      <c r="W78" s="12" t="str">
        <f>IF(ISNUMBER(SEARCH("Shared Ownership",I78)),#REF!,"")</f>
        <v/>
      </c>
      <c r="X78" s="12" t="str">
        <f t="shared" si="6"/>
        <v/>
      </c>
      <c r="Y78" s="12" t="str">
        <f t="shared" si="14"/>
        <v/>
      </c>
      <c r="Z78" s="12">
        <f t="shared" si="7"/>
        <v>1</v>
      </c>
      <c r="AA78" s="12" t="str">
        <f t="shared" si="8"/>
        <v/>
      </c>
      <c r="AB78" s="12" t="str">
        <f t="shared" si="9"/>
        <v/>
      </c>
      <c r="AC78" s="12" t="str">
        <f t="shared" si="10"/>
        <v/>
      </c>
    </row>
    <row r="79" spans="1:29" x14ac:dyDescent="0.2">
      <c r="A79" s="157" t="str">
        <f>'Master Database'!A43</f>
        <v>028</v>
      </c>
      <c r="B79" s="14">
        <f>'COINS Codes'!B32</f>
        <v>0</v>
      </c>
      <c r="C79" s="6">
        <f>'Master Database'!F43</f>
        <v>352</v>
      </c>
      <c r="D79" s="6"/>
      <c r="E79" s="6">
        <f>'Master Database'!K43</f>
        <v>2</v>
      </c>
      <c r="F79" s="14" t="str">
        <f>'Master Database'!E43</f>
        <v>Rented</v>
      </c>
      <c r="G79" s="162">
        <f>'Master Database'!Q43</f>
        <v>1012</v>
      </c>
      <c r="H79" s="291">
        <f>'Master Database'!R43</f>
        <v>94.05</v>
      </c>
      <c r="I79" s="291"/>
      <c r="J79" s="6">
        <f>'Master Database'!L43</f>
        <v>0</v>
      </c>
      <c r="K79" s="14">
        <f>'Master Database'!J43</f>
        <v>0</v>
      </c>
      <c r="L79" s="154">
        <f>'Master Database'!O43</f>
        <v>3</v>
      </c>
      <c r="R79" s="12" t="str">
        <f t="shared" si="4"/>
        <v/>
      </c>
      <c r="S79" s="12" t="str">
        <f t="shared" si="11"/>
        <v/>
      </c>
      <c r="T79" s="12" t="str">
        <f t="shared" si="12"/>
        <v/>
      </c>
      <c r="U79" s="12" t="str">
        <f t="shared" si="5"/>
        <v/>
      </c>
      <c r="V79" s="12" t="str">
        <f t="shared" si="13"/>
        <v/>
      </c>
      <c r="W79" s="12" t="str">
        <f>IF(ISNUMBER(SEARCH("Shared Ownership",I79)),#REF!,"")</f>
        <v/>
      </c>
      <c r="X79" s="12" t="str">
        <f t="shared" si="6"/>
        <v/>
      </c>
      <c r="Y79" s="12" t="str">
        <f t="shared" si="14"/>
        <v/>
      </c>
      <c r="Z79" s="12" t="str">
        <f t="shared" si="7"/>
        <v/>
      </c>
      <c r="AA79" s="12">
        <f t="shared" si="8"/>
        <v>1</v>
      </c>
      <c r="AB79" s="12" t="str">
        <f t="shared" si="9"/>
        <v/>
      </c>
      <c r="AC79" s="12" t="str">
        <f t="shared" si="10"/>
        <v/>
      </c>
    </row>
    <row r="80" spans="1:29" x14ac:dyDescent="0.2">
      <c r="A80" s="157" t="str">
        <f>'Master Database'!A44</f>
        <v>029</v>
      </c>
      <c r="B80" s="14">
        <f>'COINS Codes'!B33</f>
        <v>0</v>
      </c>
      <c r="C80" s="6">
        <f>'Master Database'!F44</f>
        <v>352</v>
      </c>
      <c r="D80" s="6"/>
      <c r="E80" s="6">
        <f>'Master Database'!K44</f>
        <v>2</v>
      </c>
      <c r="F80" s="14" t="str">
        <f>'Master Database'!E44</f>
        <v>Rented</v>
      </c>
      <c r="G80" s="162">
        <f>'Master Database'!Q44</f>
        <v>1012</v>
      </c>
      <c r="H80" s="291">
        <f>'Master Database'!R44</f>
        <v>94.05</v>
      </c>
      <c r="I80" s="291"/>
      <c r="J80" s="6">
        <f>'Master Database'!L44</f>
        <v>0</v>
      </c>
      <c r="K80" s="14">
        <f>'Master Database'!J44</f>
        <v>0</v>
      </c>
      <c r="L80" s="154">
        <f>'Master Database'!O44</f>
        <v>3</v>
      </c>
      <c r="R80" s="12" t="str">
        <f t="shared" si="4"/>
        <v/>
      </c>
      <c r="S80" s="12" t="str">
        <f t="shared" si="11"/>
        <v/>
      </c>
      <c r="T80" s="12" t="str">
        <f t="shared" si="12"/>
        <v/>
      </c>
      <c r="U80" s="12" t="str">
        <f t="shared" si="5"/>
        <v/>
      </c>
      <c r="V80" s="12" t="str">
        <f t="shared" si="13"/>
        <v/>
      </c>
      <c r="W80" s="12" t="str">
        <f>IF(ISNUMBER(SEARCH("Shared Ownership",I80)),#REF!,"")</f>
        <v/>
      </c>
      <c r="X80" s="12" t="str">
        <f t="shared" si="6"/>
        <v/>
      </c>
      <c r="Y80" s="12" t="str">
        <f t="shared" si="14"/>
        <v/>
      </c>
      <c r="Z80" s="12" t="str">
        <f t="shared" si="7"/>
        <v/>
      </c>
      <c r="AA80" s="12">
        <f t="shared" si="8"/>
        <v>1</v>
      </c>
      <c r="AB80" s="12" t="str">
        <f t="shared" si="9"/>
        <v/>
      </c>
      <c r="AC80" s="12" t="str">
        <f t="shared" si="10"/>
        <v/>
      </c>
    </row>
    <row r="81" spans="1:29" x14ac:dyDescent="0.2">
      <c r="A81" s="157" t="str">
        <f>'Master Database'!A45</f>
        <v>030</v>
      </c>
      <c r="B81" s="14">
        <f>'COINS Codes'!B34</f>
        <v>0</v>
      </c>
      <c r="C81" s="6">
        <f>'Master Database'!F45</f>
        <v>463</v>
      </c>
      <c r="D81" s="6"/>
      <c r="E81" s="6">
        <f>'Master Database'!K45</f>
        <v>2</v>
      </c>
      <c r="F81" s="14" t="str">
        <f>'Master Database'!E45</f>
        <v>Rented</v>
      </c>
      <c r="G81" s="162">
        <f>'Master Database'!Q45</f>
        <v>1164</v>
      </c>
      <c r="H81" s="291">
        <f>'Master Database'!R45</f>
        <v>108.13</v>
      </c>
      <c r="I81" s="291"/>
      <c r="J81" s="6">
        <f>'Master Database'!L45</f>
        <v>0</v>
      </c>
      <c r="K81" s="14">
        <f>'Master Database'!J45</f>
        <v>0</v>
      </c>
      <c r="L81" s="154">
        <f>'Master Database'!O45</f>
        <v>4</v>
      </c>
      <c r="R81" s="12" t="str">
        <f t="shared" si="4"/>
        <v/>
      </c>
      <c r="S81" s="12" t="str">
        <f t="shared" si="11"/>
        <v/>
      </c>
      <c r="T81" s="12" t="str">
        <f t="shared" si="12"/>
        <v/>
      </c>
      <c r="U81" s="12" t="str">
        <f t="shared" si="5"/>
        <v/>
      </c>
      <c r="V81" s="12" t="str">
        <f t="shared" si="13"/>
        <v/>
      </c>
      <c r="W81" s="12" t="str">
        <f>IF(ISNUMBER(SEARCH("Shared Ownership",I81)),#REF!,"")</f>
        <v/>
      </c>
      <c r="X81" s="12" t="str">
        <f t="shared" si="6"/>
        <v/>
      </c>
      <c r="Y81" s="12" t="str">
        <f t="shared" si="14"/>
        <v/>
      </c>
      <c r="Z81" s="12" t="str">
        <f t="shared" si="7"/>
        <v/>
      </c>
      <c r="AA81" s="12">
        <f t="shared" si="8"/>
        <v>1</v>
      </c>
      <c r="AB81" s="12" t="str">
        <f t="shared" si="9"/>
        <v/>
      </c>
      <c r="AC81" s="12" t="str">
        <f t="shared" si="10"/>
        <v/>
      </c>
    </row>
    <row r="82" spans="1:29" x14ac:dyDescent="0.2">
      <c r="A82" s="157" t="str">
        <f>'Master Database'!A46</f>
        <v>031</v>
      </c>
      <c r="B82" s="14">
        <f>'COINS Codes'!B35</f>
        <v>0</v>
      </c>
      <c r="C82" s="6">
        <f>'Master Database'!F46</f>
        <v>242</v>
      </c>
      <c r="D82" s="6"/>
      <c r="E82" s="6">
        <f>'Master Database'!K46</f>
        <v>2</v>
      </c>
      <c r="F82" s="14" t="str">
        <f>'Master Database'!E46</f>
        <v>Rented</v>
      </c>
      <c r="G82" s="162">
        <f>'Master Database'!Q46</f>
        <v>864</v>
      </c>
      <c r="H82" s="291">
        <f>'Master Database'!R46</f>
        <v>80.31</v>
      </c>
      <c r="I82" s="291"/>
      <c r="J82" s="6">
        <f>'Master Database'!L46</f>
        <v>0</v>
      </c>
      <c r="K82" s="14">
        <f>'Master Database'!J46</f>
        <v>0</v>
      </c>
      <c r="L82" s="154">
        <f>'Master Database'!O46</f>
        <v>2</v>
      </c>
      <c r="R82" s="12" t="str">
        <f t="shared" si="4"/>
        <v/>
      </c>
      <c r="S82" s="12" t="str">
        <f t="shared" si="11"/>
        <v/>
      </c>
      <c r="T82" s="12" t="str">
        <f t="shared" si="12"/>
        <v/>
      </c>
      <c r="U82" s="12" t="str">
        <f t="shared" si="5"/>
        <v/>
      </c>
      <c r="V82" s="12" t="str">
        <f t="shared" si="13"/>
        <v/>
      </c>
      <c r="W82" s="12" t="str">
        <f>IF(ISNUMBER(SEARCH("Shared Ownership",I82)),#REF!,"")</f>
        <v/>
      </c>
      <c r="X82" s="12" t="str">
        <f t="shared" si="6"/>
        <v/>
      </c>
      <c r="Y82" s="12" t="str">
        <f t="shared" si="14"/>
        <v/>
      </c>
      <c r="Z82" s="12" t="str">
        <f t="shared" si="7"/>
        <v/>
      </c>
      <c r="AA82" s="12">
        <f t="shared" si="8"/>
        <v>1</v>
      </c>
      <c r="AB82" s="12" t="str">
        <f t="shared" si="9"/>
        <v/>
      </c>
      <c r="AC82" s="12" t="str">
        <f t="shared" si="10"/>
        <v/>
      </c>
    </row>
    <row r="83" spans="1:29" x14ac:dyDescent="0.2">
      <c r="A83" s="157" t="str">
        <f>'Master Database'!A47</f>
        <v>032</v>
      </c>
      <c r="B83" s="14">
        <f>'COINS Codes'!B36</f>
        <v>0</v>
      </c>
      <c r="C83" s="6">
        <f>'Master Database'!F47</f>
        <v>242</v>
      </c>
      <c r="D83" s="6"/>
      <c r="E83" s="6">
        <f>'Master Database'!K47</f>
        <v>2</v>
      </c>
      <c r="F83" s="14" t="str">
        <f>'Master Database'!E47</f>
        <v>Rented</v>
      </c>
      <c r="G83" s="162">
        <f>'Master Database'!Q47</f>
        <v>864</v>
      </c>
      <c r="H83" s="291">
        <f>'Master Database'!R47</f>
        <v>80.31</v>
      </c>
      <c r="I83" s="291"/>
      <c r="J83" s="6">
        <f>'Master Database'!L47</f>
        <v>0</v>
      </c>
      <c r="K83" s="14">
        <f>'Master Database'!J47</f>
        <v>0</v>
      </c>
      <c r="L83" s="154">
        <f>'Master Database'!O47</f>
        <v>2</v>
      </c>
      <c r="R83" s="12" t="str">
        <f t="shared" si="4"/>
        <v/>
      </c>
      <c r="S83" s="12" t="str">
        <f t="shared" si="11"/>
        <v/>
      </c>
      <c r="T83" s="12" t="str">
        <f t="shared" si="12"/>
        <v/>
      </c>
      <c r="U83" s="12" t="str">
        <f t="shared" si="5"/>
        <v/>
      </c>
      <c r="V83" s="12" t="str">
        <f t="shared" si="13"/>
        <v/>
      </c>
      <c r="W83" s="12" t="str">
        <f>IF(ISNUMBER(SEARCH("Shared Ownership",I83)),#REF!,"")</f>
        <v/>
      </c>
      <c r="X83" s="12" t="str">
        <f t="shared" si="6"/>
        <v/>
      </c>
      <c r="Y83" s="12" t="str">
        <f t="shared" si="14"/>
        <v/>
      </c>
      <c r="Z83" s="12" t="str">
        <f t="shared" si="7"/>
        <v/>
      </c>
      <c r="AA83" s="12">
        <f t="shared" si="8"/>
        <v>1</v>
      </c>
      <c r="AB83" s="12" t="str">
        <f t="shared" si="9"/>
        <v/>
      </c>
      <c r="AC83" s="12" t="str">
        <f t="shared" si="10"/>
        <v/>
      </c>
    </row>
    <row r="84" spans="1:29" x14ac:dyDescent="0.2">
      <c r="A84" s="157" t="str">
        <f>'Master Database'!A48</f>
        <v>033</v>
      </c>
      <c r="B84" s="14">
        <f>'COINS Codes'!B37</f>
        <v>0</v>
      </c>
      <c r="C84" s="6">
        <f>'Master Database'!F48</f>
        <v>463</v>
      </c>
      <c r="D84" s="6"/>
      <c r="E84" s="6">
        <f>'Master Database'!K48</f>
        <v>2</v>
      </c>
      <c r="F84" s="14" t="str">
        <f>'Master Database'!E48</f>
        <v>Rented</v>
      </c>
      <c r="G84" s="162">
        <f>'Master Database'!Q48</f>
        <v>1164</v>
      </c>
      <c r="H84" s="291">
        <f>'Master Database'!R48</f>
        <v>108.13</v>
      </c>
      <c r="I84" s="291"/>
      <c r="J84" s="6">
        <f>'Master Database'!L48</f>
        <v>0</v>
      </c>
      <c r="K84" s="14">
        <f>'Master Database'!J48</f>
        <v>0</v>
      </c>
      <c r="L84" s="154">
        <f>'Master Database'!O48</f>
        <v>4</v>
      </c>
      <c r="R84" s="12" t="str">
        <f t="shared" ref="R84:R115" si="15">IF(ISNUMBER(SEARCH("Private",F84)),G84,"")</f>
        <v/>
      </c>
      <c r="S84" s="12" t="str">
        <f t="shared" si="11"/>
        <v/>
      </c>
      <c r="T84" s="12" t="str">
        <f t="shared" si="12"/>
        <v/>
      </c>
      <c r="U84" s="12" t="str">
        <f t="shared" ref="U84:U115" si="16">IF(ISNUMBER(SEARCH("Rented",G84)),J84,"")</f>
        <v/>
      </c>
      <c r="V84" s="12" t="str">
        <f t="shared" si="13"/>
        <v/>
      </c>
      <c r="W84" s="12" t="str">
        <f>IF(ISNUMBER(SEARCH("Shared Ownership",I84)),#REF!,"")</f>
        <v/>
      </c>
      <c r="X84" s="12" t="str">
        <f t="shared" ref="X84:X115" si="17">IF(ISNUMBER(SEARCH("Commercial",F84)),G84,"")</f>
        <v/>
      </c>
      <c r="Y84" s="12" t="str">
        <f t="shared" si="14"/>
        <v/>
      </c>
      <c r="Z84" s="12" t="str">
        <f t="shared" ref="Z84:Z115" si="18">IF(ISNUMBER(SEARCH("Private",F84)),1,"")</f>
        <v/>
      </c>
      <c r="AA84" s="12">
        <f t="shared" ref="AA84:AA115" si="19">IF(ISNUMBER(SEARCH("Rented",F84)),1,"")</f>
        <v>1</v>
      </c>
      <c r="AB84" s="12" t="str">
        <f t="shared" ref="AB84:AB115" si="20">IF(ISNUMBER(SEARCH("Shared Ownership",F84)),1,"")</f>
        <v/>
      </c>
      <c r="AC84" s="12" t="str">
        <f t="shared" ref="AC84:AC115" si="21">IF(ISNUMBER(SEARCH("Commercial",F84)),1,"")</f>
        <v/>
      </c>
    </row>
    <row r="85" spans="1:29" x14ac:dyDescent="0.2">
      <c r="A85" s="157" t="str">
        <f>'Master Database'!A49</f>
        <v>034</v>
      </c>
      <c r="B85" s="14">
        <f>'COINS Codes'!B38</f>
        <v>0</v>
      </c>
      <c r="C85" s="6">
        <f>'Master Database'!F49</f>
        <v>354</v>
      </c>
      <c r="D85" s="6"/>
      <c r="E85" s="6">
        <f>'Master Database'!K49</f>
        <v>2</v>
      </c>
      <c r="F85" s="14" t="str">
        <f>'Master Database'!E49</f>
        <v>Private</v>
      </c>
      <c r="G85" s="162">
        <f>'Master Database'!Q49</f>
        <v>1172</v>
      </c>
      <c r="H85" s="291">
        <f>'Master Database'!R49</f>
        <v>108.87</v>
      </c>
      <c r="I85" s="291"/>
      <c r="J85" s="6">
        <f>'Master Database'!L49</f>
        <v>0</v>
      </c>
      <c r="K85" s="14">
        <f>'Master Database'!J49</f>
        <v>0</v>
      </c>
      <c r="L85" s="154">
        <f>'Master Database'!O49</f>
        <v>3</v>
      </c>
      <c r="R85" s="12">
        <f t="shared" si="15"/>
        <v>1172</v>
      </c>
      <c r="S85" s="12">
        <f t="shared" ref="S85:S116" si="22">IF(ISNUMBER(SEARCH("Private",F85)),I85,"")</f>
        <v>0</v>
      </c>
      <c r="T85" s="12" t="str">
        <f t="shared" ref="T85:T116" si="23">IF(ISNUMBER(SEARCH("Rented",G85)),I85,"")</f>
        <v/>
      </c>
      <c r="U85" s="12" t="str">
        <f t="shared" si="16"/>
        <v/>
      </c>
      <c r="V85" s="12" t="str">
        <f t="shared" ref="V85:V116" si="24">IF(ISNUMBER(SEARCH("Shared Ownership",I85)),J85,"")</f>
        <v/>
      </c>
      <c r="W85" s="12" t="str">
        <f>IF(ISNUMBER(SEARCH("Shared Ownership",I85)),#REF!,"")</f>
        <v/>
      </c>
      <c r="X85" s="12" t="str">
        <f t="shared" si="17"/>
        <v/>
      </c>
      <c r="Y85" s="12" t="str">
        <f t="shared" ref="Y85:Y116" si="25">IF(ISNUMBER(SEARCH("Commercial",F85)),I85,"")</f>
        <v/>
      </c>
      <c r="Z85" s="12">
        <f t="shared" si="18"/>
        <v>1</v>
      </c>
      <c r="AA85" s="12" t="str">
        <f t="shared" si="19"/>
        <v/>
      </c>
      <c r="AB85" s="12" t="str">
        <f t="shared" si="20"/>
        <v/>
      </c>
      <c r="AC85" s="12" t="str">
        <f t="shared" si="21"/>
        <v/>
      </c>
    </row>
    <row r="86" spans="1:29" x14ac:dyDescent="0.2">
      <c r="A86" s="157" t="str">
        <f>'Master Database'!A50</f>
        <v>035</v>
      </c>
      <c r="B86" s="14">
        <f>'COINS Codes'!B39</f>
        <v>0</v>
      </c>
      <c r="C86" s="6">
        <f>'Master Database'!F50</f>
        <v>356</v>
      </c>
      <c r="D86" s="6"/>
      <c r="E86" s="6">
        <f>'Master Database'!K50</f>
        <v>2.5</v>
      </c>
      <c r="F86" s="14" t="str">
        <f>'Master Database'!E50</f>
        <v>Private</v>
      </c>
      <c r="G86" s="162">
        <f>'Master Database'!Q50</f>
        <v>1150</v>
      </c>
      <c r="H86" s="291">
        <f>'Master Database'!R50</f>
        <v>106.87</v>
      </c>
      <c r="I86" s="291"/>
      <c r="J86" s="6">
        <f>'Master Database'!L50</f>
        <v>0</v>
      </c>
      <c r="K86" s="14">
        <f>'Master Database'!J50</f>
        <v>0</v>
      </c>
      <c r="L86" s="154">
        <f>'Master Database'!O50</f>
        <v>3</v>
      </c>
      <c r="R86" s="12">
        <f t="shared" si="15"/>
        <v>1150</v>
      </c>
      <c r="S86" s="12">
        <f t="shared" si="22"/>
        <v>0</v>
      </c>
      <c r="T86" s="12" t="str">
        <f t="shared" si="23"/>
        <v/>
      </c>
      <c r="U86" s="12" t="str">
        <f t="shared" si="16"/>
        <v/>
      </c>
      <c r="V86" s="12" t="str">
        <f t="shared" si="24"/>
        <v/>
      </c>
      <c r="W86" s="12" t="str">
        <f>IF(ISNUMBER(SEARCH("Shared Ownership",I86)),#REF!,"")</f>
        <v/>
      </c>
      <c r="X86" s="12" t="str">
        <f t="shared" si="17"/>
        <v/>
      </c>
      <c r="Y86" s="12" t="str">
        <f t="shared" si="25"/>
        <v/>
      </c>
      <c r="Z86" s="12">
        <f t="shared" si="18"/>
        <v>1</v>
      </c>
      <c r="AA86" s="12" t="str">
        <f t="shared" si="19"/>
        <v/>
      </c>
      <c r="AB86" s="12" t="str">
        <f t="shared" si="20"/>
        <v/>
      </c>
      <c r="AC86" s="12" t="str">
        <f t="shared" si="21"/>
        <v/>
      </c>
    </row>
    <row r="87" spans="1:29" x14ac:dyDescent="0.2">
      <c r="A87" s="157" t="str">
        <f>'Master Database'!A51</f>
        <v>036</v>
      </c>
      <c r="B87" s="14">
        <f>'COINS Codes'!B40</f>
        <v>0</v>
      </c>
      <c r="C87" s="6">
        <f>'Master Database'!F51</f>
        <v>356</v>
      </c>
      <c r="D87" s="6"/>
      <c r="E87" s="6">
        <f>'Master Database'!K51</f>
        <v>2.5</v>
      </c>
      <c r="F87" s="14" t="str">
        <f>'Master Database'!E51</f>
        <v>Private</v>
      </c>
      <c r="G87" s="162">
        <f>'Master Database'!Q51</f>
        <v>1150</v>
      </c>
      <c r="H87" s="291">
        <f>'Master Database'!R51</f>
        <v>106.87</v>
      </c>
      <c r="I87" s="291"/>
      <c r="J87" s="6">
        <f>'Master Database'!L51</f>
        <v>0</v>
      </c>
      <c r="K87" s="14">
        <f>'Master Database'!J51</f>
        <v>0</v>
      </c>
      <c r="L87" s="154">
        <f>'Master Database'!O51</f>
        <v>3</v>
      </c>
      <c r="R87" s="12">
        <f t="shared" si="15"/>
        <v>1150</v>
      </c>
      <c r="S87" s="12">
        <f t="shared" si="22"/>
        <v>0</v>
      </c>
      <c r="T87" s="12" t="str">
        <f t="shared" si="23"/>
        <v/>
      </c>
      <c r="U87" s="12" t="str">
        <f t="shared" si="16"/>
        <v/>
      </c>
      <c r="V87" s="12" t="str">
        <f t="shared" si="24"/>
        <v/>
      </c>
      <c r="W87" s="12" t="str">
        <f>IF(ISNUMBER(SEARCH("Shared Ownership",I87)),#REF!,"")</f>
        <v/>
      </c>
      <c r="X87" s="12" t="str">
        <f t="shared" si="17"/>
        <v/>
      </c>
      <c r="Y87" s="12" t="str">
        <f t="shared" si="25"/>
        <v/>
      </c>
      <c r="Z87" s="12">
        <f t="shared" si="18"/>
        <v>1</v>
      </c>
      <c r="AA87" s="12" t="str">
        <f t="shared" si="19"/>
        <v/>
      </c>
      <c r="AB87" s="12" t="str">
        <f t="shared" si="20"/>
        <v/>
      </c>
      <c r="AC87" s="12" t="str">
        <f t="shared" si="21"/>
        <v/>
      </c>
    </row>
    <row r="88" spans="1:29" x14ac:dyDescent="0.2">
      <c r="A88" s="157" t="str">
        <f>'Master Database'!A52</f>
        <v>037</v>
      </c>
      <c r="B88" s="14">
        <f>'COINS Codes'!B41</f>
        <v>0</v>
      </c>
      <c r="C88" s="6">
        <f>'Master Database'!F52</f>
        <v>356</v>
      </c>
      <c r="D88" s="6"/>
      <c r="E88" s="6">
        <f>'Master Database'!K52</f>
        <v>2.5</v>
      </c>
      <c r="F88" s="14" t="str">
        <f>'Master Database'!E52</f>
        <v>Private</v>
      </c>
      <c r="G88" s="162">
        <f>'Master Database'!Q52</f>
        <v>1150</v>
      </c>
      <c r="H88" s="291">
        <f>'Master Database'!R52</f>
        <v>106.87</v>
      </c>
      <c r="I88" s="291"/>
      <c r="J88" s="6">
        <f>'Master Database'!L52</f>
        <v>0</v>
      </c>
      <c r="K88" s="14">
        <f>'Master Database'!J52</f>
        <v>0</v>
      </c>
      <c r="L88" s="154">
        <f>'Master Database'!O52</f>
        <v>3</v>
      </c>
      <c r="R88" s="12">
        <f t="shared" si="15"/>
        <v>1150</v>
      </c>
      <c r="S88" s="12">
        <f t="shared" si="22"/>
        <v>0</v>
      </c>
      <c r="T88" s="12" t="str">
        <f t="shared" si="23"/>
        <v/>
      </c>
      <c r="U88" s="12" t="str">
        <f t="shared" si="16"/>
        <v/>
      </c>
      <c r="V88" s="12" t="str">
        <f t="shared" si="24"/>
        <v/>
      </c>
      <c r="W88" s="12" t="str">
        <f>IF(ISNUMBER(SEARCH("Shared Ownership",I88)),#REF!,"")</f>
        <v/>
      </c>
      <c r="X88" s="12" t="str">
        <f t="shared" si="17"/>
        <v/>
      </c>
      <c r="Y88" s="12" t="str">
        <f t="shared" si="25"/>
        <v/>
      </c>
      <c r="Z88" s="12">
        <f t="shared" si="18"/>
        <v>1</v>
      </c>
      <c r="AA88" s="12" t="str">
        <f t="shared" si="19"/>
        <v/>
      </c>
      <c r="AB88" s="12" t="str">
        <f t="shared" si="20"/>
        <v/>
      </c>
      <c r="AC88" s="12" t="str">
        <f t="shared" si="21"/>
        <v/>
      </c>
    </row>
    <row r="89" spans="1:29" x14ac:dyDescent="0.2">
      <c r="A89" s="157" t="str">
        <f>'Master Database'!A53</f>
        <v>038</v>
      </c>
      <c r="B89" s="14">
        <f>'COINS Codes'!B42</f>
        <v>0</v>
      </c>
      <c r="C89" s="6">
        <f>'Master Database'!F53</f>
        <v>356</v>
      </c>
      <c r="D89" s="6"/>
      <c r="E89" s="6">
        <f>'Master Database'!K53</f>
        <v>2.5</v>
      </c>
      <c r="F89" s="14" t="str">
        <f>'Master Database'!E53</f>
        <v>Private</v>
      </c>
      <c r="G89" s="162">
        <f>'Master Database'!Q53</f>
        <v>1150</v>
      </c>
      <c r="H89" s="291">
        <f>'Master Database'!R53</f>
        <v>106.87</v>
      </c>
      <c r="I89" s="291"/>
      <c r="J89" s="6">
        <f>'Master Database'!L53</f>
        <v>0</v>
      </c>
      <c r="K89" s="14">
        <f>'Master Database'!J53</f>
        <v>0</v>
      </c>
      <c r="L89" s="154">
        <f>'Master Database'!O53</f>
        <v>3</v>
      </c>
      <c r="R89" s="12">
        <f t="shared" si="15"/>
        <v>1150</v>
      </c>
      <c r="S89" s="12">
        <f t="shared" si="22"/>
        <v>0</v>
      </c>
      <c r="T89" s="12" t="str">
        <f t="shared" si="23"/>
        <v/>
      </c>
      <c r="U89" s="12" t="str">
        <f t="shared" si="16"/>
        <v/>
      </c>
      <c r="V89" s="12" t="str">
        <f t="shared" si="24"/>
        <v/>
      </c>
      <c r="W89" s="12" t="str">
        <f>IF(ISNUMBER(SEARCH("Shared Ownership",I89)),#REF!,"")</f>
        <v/>
      </c>
      <c r="X89" s="12" t="str">
        <f t="shared" si="17"/>
        <v/>
      </c>
      <c r="Y89" s="12" t="str">
        <f t="shared" si="25"/>
        <v/>
      </c>
      <c r="Z89" s="12">
        <f t="shared" si="18"/>
        <v>1</v>
      </c>
      <c r="AA89" s="12" t="str">
        <f t="shared" si="19"/>
        <v/>
      </c>
      <c r="AB89" s="12" t="str">
        <f t="shared" si="20"/>
        <v/>
      </c>
      <c r="AC89" s="12" t="str">
        <f t="shared" si="21"/>
        <v/>
      </c>
    </row>
    <row r="90" spans="1:29" x14ac:dyDescent="0.2">
      <c r="A90" s="157" t="str">
        <f>'Master Database'!A54</f>
        <v>039</v>
      </c>
      <c r="B90" s="14">
        <f>'COINS Codes'!B43</f>
        <v>0</v>
      </c>
      <c r="C90" s="6">
        <f>'Master Database'!F54</f>
        <v>356</v>
      </c>
      <c r="D90" s="6"/>
      <c r="E90" s="6">
        <f>'Master Database'!K54</f>
        <v>2.5</v>
      </c>
      <c r="F90" s="14" t="str">
        <f>'Master Database'!E54</f>
        <v>Private</v>
      </c>
      <c r="G90" s="162">
        <f>'Master Database'!Q54</f>
        <v>1150</v>
      </c>
      <c r="H90" s="291">
        <f>'Master Database'!R54</f>
        <v>106.87</v>
      </c>
      <c r="I90" s="291"/>
      <c r="J90" s="6">
        <f>'Master Database'!L54</f>
        <v>0</v>
      </c>
      <c r="K90" s="14">
        <f>'Master Database'!J54</f>
        <v>0</v>
      </c>
      <c r="L90" s="154">
        <f>'Master Database'!O54</f>
        <v>3</v>
      </c>
      <c r="R90" s="12">
        <f t="shared" si="15"/>
        <v>1150</v>
      </c>
      <c r="S90" s="12">
        <f t="shared" si="22"/>
        <v>0</v>
      </c>
      <c r="T90" s="12" t="str">
        <f t="shared" si="23"/>
        <v/>
      </c>
      <c r="U90" s="12" t="str">
        <f t="shared" si="16"/>
        <v/>
      </c>
      <c r="V90" s="12" t="str">
        <f t="shared" si="24"/>
        <v/>
      </c>
      <c r="W90" s="12" t="str">
        <f>IF(ISNUMBER(SEARCH("Shared Ownership",I90)),#REF!,"")</f>
        <v/>
      </c>
      <c r="X90" s="12" t="str">
        <f t="shared" si="17"/>
        <v/>
      </c>
      <c r="Y90" s="12" t="str">
        <f t="shared" si="25"/>
        <v/>
      </c>
      <c r="Z90" s="12">
        <f t="shared" si="18"/>
        <v>1</v>
      </c>
      <c r="AA90" s="12" t="str">
        <f t="shared" si="19"/>
        <v/>
      </c>
      <c r="AB90" s="12" t="str">
        <f t="shared" si="20"/>
        <v/>
      </c>
      <c r="AC90" s="12" t="str">
        <f t="shared" si="21"/>
        <v/>
      </c>
    </row>
    <row r="91" spans="1:29" x14ac:dyDescent="0.2">
      <c r="A91" s="157" t="str">
        <f>'Master Database'!A55</f>
        <v>040</v>
      </c>
      <c r="B91" s="14">
        <f>'COINS Codes'!B44</f>
        <v>0</v>
      </c>
      <c r="C91" s="6">
        <f>'Master Database'!F55</f>
        <v>356</v>
      </c>
      <c r="D91" s="6"/>
      <c r="E91" s="6">
        <f>'Master Database'!K55</f>
        <v>2.5</v>
      </c>
      <c r="F91" s="14" t="str">
        <f>'Master Database'!E55</f>
        <v>Private</v>
      </c>
      <c r="G91" s="162">
        <f>'Master Database'!Q55</f>
        <v>1150</v>
      </c>
      <c r="H91" s="291">
        <f>'Master Database'!R55</f>
        <v>106.87</v>
      </c>
      <c r="I91" s="291"/>
      <c r="J91" s="6">
        <f>'Master Database'!L55</f>
        <v>0</v>
      </c>
      <c r="K91" s="14">
        <f>'Master Database'!J55</f>
        <v>0</v>
      </c>
      <c r="L91" s="154">
        <f>'Master Database'!O55</f>
        <v>3</v>
      </c>
      <c r="R91" s="12">
        <f t="shared" si="15"/>
        <v>1150</v>
      </c>
      <c r="S91" s="12">
        <f t="shared" si="22"/>
        <v>0</v>
      </c>
      <c r="T91" s="12" t="str">
        <f t="shared" si="23"/>
        <v/>
      </c>
      <c r="U91" s="12" t="str">
        <f t="shared" si="16"/>
        <v/>
      </c>
      <c r="V91" s="12" t="str">
        <f t="shared" si="24"/>
        <v/>
      </c>
      <c r="W91" s="12" t="str">
        <f>IF(ISNUMBER(SEARCH("Shared Ownership",I91)),#REF!,"")</f>
        <v/>
      </c>
      <c r="X91" s="12" t="str">
        <f t="shared" si="17"/>
        <v/>
      </c>
      <c r="Y91" s="12" t="str">
        <f t="shared" si="25"/>
        <v/>
      </c>
      <c r="Z91" s="12">
        <f t="shared" si="18"/>
        <v>1</v>
      </c>
      <c r="AA91" s="12" t="str">
        <f t="shared" si="19"/>
        <v/>
      </c>
      <c r="AB91" s="12" t="str">
        <f t="shared" si="20"/>
        <v/>
      </c>
      <c r="AC91" s="12" t="str">
        <f t="shared" si="21"/>
        <v/>
      </c>
    </row>
    <row r="92" spans="1:29" x14ac:dyDescent="0.2">
      <c r="A92" s="157" t="str">
        <f>'Master Database'!A56</f>
        <v>041</v>
      </c>
      <c r="B92" s="14">
        <f>'COINS Codes'!B45</f>
        <v>0</v>
      </c>
      <c r="C92" s="6">
        <f>'Master Database'!F56</f>
        <v>364</v>
      </c>
      <c r="D92" s="6"/>
      <c r="E92" s="6">
        <f>'Master Database'!K56</f>
        <v>2</v>
      </c>
      <c r="F92" s="14" t="str">
        <f>'Master Database'!E56</f>
        <v>Private</v>
      </c>
      <c r="G92" s="162">
        <f>'Master Database'!Q56</f>
        <v>1184</v>
      </c>
      <c r="H92" s="291">
        <f>'Master Database'!R56</f>
        <v>109.99</v>
      </c>
      <c r="I92" s="291"/>
      <c r="J92" s="6">
        <f>'Master Database'!L56</f>
        <v>0</v>
      </c>
      <c r="K92" s="14">
        <f>'Master Database'!J56</f>
        <v>0</v>
      </c>
      <c r="L92" s="154">
        <f>'Master Database'!O56</f>
        <v>3</v>
      </c>
      <c r="R92" s="12">
        <f t="shared" si="15"/>
        <v>1184</v>
      </c>
      <c r="S92" s="12">
        <f t="shared" si="22"/>
        <v>0</v>
      </c>
      <c r="T92" s="12" t="str">
        <f t="shared" si="23"/>
        <v/>
      </c>
      <c r="U92" s="12" t="str">
        <f t="shared" si="16"/>
        <v/>
      </c>
      <c r="V92" s="12" t="str">
        <f t="shared" si="24"/>
        <v/>
      </c>
      <c r="W92" s="12" t="str">
        <f>IF(ISNUMBER(SEARCH("Shared Ownership",I92)),#REF!,"")</f>
        <v/>
      </c>
      <c r="X92" s="12" t="str">
        <f t="shared" si="17"/>
        <v/>
      </c>
      <c r="Y92" s="12" t="str">
        <f t="shared" si="25"/>
        <v/>
      </c>
      <c r="Z92" s="12">
        <f t="shared" si="18"/>
        <v>1</v>
      </c>
      <c r="AA92" s="12" t="str">
        <f t="shared" si="19"/>
        <v/>
      </c>
      <c r="AB92" s="12" t="str">
        <f t="shared" si="20"/>
        <v/>
      </c>
      <c r="AC92" s="12" t="str">
        <f t="shared" si="21"/>
        <v/>
      </c>
    </row>
    <row r="93" spans="1:29" x14ac:dyDescent="0.2">
      <c r="A93" s="157" t="str">
        <f>'Master Database'!A57</f>
        <v>042</v>
      </c>
      <c r="B93" s="14">
        <f>'COINS Codes'!B46</f>
        <v>0</v>
      </c>
      <c r="C93" s="6">
        <f>'Master Database'!F57</f>
        <v>354</v>
      </c>
      <c r="D93" s="6"/>
      <c r="E93" s="6">
        <f>'Master Database'!K57</f>
        <v>2</v>
      </c>
      <c r="F93" s="14" t="str">
        <f>'Master Database'!E57</f>
        <v>Private</v>
      </c>
      <c r="G93" s="162">
        <f>'Master Database'!Q57</f>
        <v>1172</v>
      </c>
      <c r="H93" s="291">
        <f>'Master Database'!R57</f>
        <v>108.87</v>
      </c>
      <c r="I93" s="291"/>
      <c r="J93" s="6">
        <f>'Master Database'!L57</f>
        <v>0</v>
      </c>
      <c r="K93" s="14">
        <f>'Master Database'!J57</f>
        <v>0</v>
      </c>
      <c r="L93" s="154">
        <f>'Master Database'!O57</f>
        <v>3</v>
      </c>
      <c r="R93" s="12">
        <f t="shared" si="15"/>
        <v>1172</v>
      </c>
      <c r="S93" s="12">
        <f t="shared" si="22"/>
        <v>0</v>
      </c>
      <c r="T93" s="12" t="str">
        <f t="shared" si="23"/>
        <v/>
      </c>
      <c r="U93" s="12" t="str">
        <f t="shared" si="16"/>
        <v/>
      </c>
      <c r="V93" s="12" t="str">
        <f t="shared" si="24"/>
        <v/>
      </c>
      <c r="W93" s="12" t="str">
        <f>IF(ISNUMBER(SEARCH("Shared Ownership",I93)),#REF!,"")</f>
        <v/>
      </c>
      <c r="X93" s="12" t="str">
        <f t="shared" si="17"/>
        <v/>
      </c>
      <c r="Y93" s="12" t="str">
        <f t="shared" si="25"/>
        <v/>
      </c>
      <c r="Z93" s="12">
        <f t="shared" si="18"/>
        <v>1</v>
      </c>
      <c r="AA93" s="12" t="str">
        <f t="shared" si="19"/>
        <v/>
      </c>
      <c r="AB93" s="12" t="str">
        <f t="shared" si="20"/>
        <v/>
      </c>
      <c r="AC93" s="12" t="str">
        <f t="shared" si="21"/>
        <v/>
      </c>
    </row>
    <row r="94" spans="1:29" x14ac:dyDescent="0.2">
      <c r="A94" s="157" t="str">
        <f>'Master Database'!A58</f>
        <v>043</v>
      </c>
      <c r="B94" s="14">
        <f>'COINS Codes'!B47</f>
        <v>0</v>
      </c>
      <c r="C94" s="6">
        <f>'Master Database'!F58</f>
        <v>242</v>
      </c>
      <c r="D94" s="6"/>
      <c r="E94" s="6">
        <f>'Master Database'!K58</f>
        <v>2</v>
      </c>
      <c r="F94" s="14" t="str">
        <f>'Master Database'!E58</f>
        <v>Rented</v>
      </c>
      <c r="G94" s="162">
        <f>'Master Database'!Q58</f>
        <v>864</v>
      </c>
      <c r="H94" s="291">
        <f>'Master Database'!R58</f>
        <v>80.31</v>
      </c>
      <c r="I94" s="291"/>
      <c r="J94" s="6">
        <f>'Master Database'!L58</f>
        <v>0</v>
      </c>
      <c r="K94" s="14">
        <f>'Master Database'!J58</f>
        <v>0</v>
      </c>
      <c r="L94" s="154">
        <f>'Master Database'!O58</f>
        <v>2</v>
      </c>
      <c r="R94" s="12" t="str">
        <f t="shared" si="15"/>
        <v/>
      </c>
      <c r="S94" s="12" t="str">
        <f t="shared" si="22"/>
        <v/>
      </c>
      <c r="T94" s="12" t="str">
        <f t="shared" si="23"/>
        <v/>
      </c>
      <c r="U94" s="12" t="str">
        <f t="shared" si="16"/>
        <v/>
      </c>
      <c r="V94" s="12" t="str">
        <f t="shared" si="24"/>
        <v/>
      </c>
      <c r="W94" s="12" t="str">
        <f>IF(ISNUMBER(SEARCH("Shared Ownership",I94)),#REF!,"")</f>
        <v/>
      </c>
      <c r="X94" s="12" t="str">
        <f t="shared" si="17"/>
        <v/>
      </c>
      <c r="Y94" s="12" t="str">
        <f t="shared" si="25"/>
        <v/>
      </c>
      <c r="Z94" s="12" t="str">
        <f t="shared" si="18"/>
        <v/>
      </c>
      <c r="AA94" s="12">
        <f t="shared" si="19"/>
        <v>1</v>
      </c>
      <c r="AB94" s="12" t="str">
        <f t="shared" si="20"/>
        <v/>
      </c>
      <c r="AC94" s="12" t="str">
        <f t="shared" si="21"/>
        <v/>
      </c>
    </row>
    <row r="95" spans="1:29" x14ac:dyDescent="0.2">
      <c r="A95" s="157" t="str">
        <f>'Master Database'!A59</f>
        <v>044</v>
      </c>
      <c r="B95" s="14">
        <f>'COINS Codes'!B48</f>
        <v>0</v>
      </c>
      <c r="C95" s="6">
        <f>'Master Database'!F59</f>
        <v>242</v>
      </c>
      <c r="D95" s="6"/>
      <c r="E95" s="6">
        <f>'Master Database'!K59</f>
        <v>2</v>
      </c>
      <c r="F95" s="14" t="str">
        <f>'Master Database'!E59</f>
        <v>Rented</v>
      </c>
      <c r="G95" s="162">
        <f>'Master Database'!Q59</f>
        <v>864</v>
      </c>
      <c r="H95" s="291">
        <f>'Master Database'!R59</f>
        <v>80.31</v>
      </c>
      <c r="I95" s="291"/>
      <c r="J95" s="6">
        <f>'Master Database'!L59</f>
        <v>0</v>
      </c>
      <c r="K95" s="14">
        <f>'Master Database'!J59</f>
        <v>0</v>
      </c>
      <c r="L95" s="154">
        <f>'Master Database'!O59</f>
        <v>2</v>
      </c>
      <c r="R95" s="12" t="str">
        <f t="shared" si="15"/>
        <v/>
      </c>
      <c r="S95" s="12" t="str">
        <f t="shared" si="22"/>
        <v/>
      </c>
      <c r="T95" s="12" t="str">
        <f t="shared" si="23"/>
        <v/>
      </c>
      <c r="U95" s="12" t="str">
        <f t="shared" si="16"/>
        <v/>
      </c>
      <c r="V95" s="12" t="str">
        <f t="shared" si="24"/>
        <v/>
      </c>
      <c r="W95" s="12" t="str">
        <f>IF(ISNUMBER(SEARCH("Shared Ownership",I95)),#REF!,"")</f>
        <v/>
      </c>
      <c r="X95" s="12" t="str">
        <f t="shared" si="17"/>
        <v/>
      </c>
      <c r="Y95" s="12" t="str">
        <f t="shared" si="25"/>
        <v/>
      </c>
      <c r="Z95" s="12" t="str">
        <f t="shared" si="18"/>
        <v/>
      </c>
      <c r="AA95" s="12">
        <f t="shared" si="19"/>
        <v>1</v>
      </c>
      <c r="AB95" s="12" t="str">
        <f t="shared" si="20"/>
        <v/>
      </c>
      <c r="AC95" s="12" t="str">
        <f t="shared" si="21"/>
        <v/>
      </c>
    </row>
    <row r="96" spans="1:29" x14ac:dyDescent="0.2">
      <c r="A96" s="157" t="str">
        <f>'Master Database'!A60</f>
        <v>045</v>
      </c>
      <c r="B96" s="14">
        <f>'COINS Codes'!B49</f>
        <v>0</v>
      </c>
      <c r="C96" s="6">
        <f>'Master Database'!F60</f>
        <v>242</v>
      </c>
      <c r="D96" s="6"/>
      <c r="E96" s="6">
        <f>'Master Database'!K60</f>
        <v>2</v>
      </c>
      <c r="F96" s="14" t="str">
        <f>'Master Database'!E60</f>
        <v>Rented</v>
      </c>
      <c r="G96" s="162">
        <f>'Master Database'!Q60</f>
        <v>864</v>
      </c>
      <c r="H96" s="291">
        <f>'Master Database'!R60</f>
        <v>80.31</v>
      </c>
      <c r="I96" s="291"/>
      <c r="J96" s="6">
        <f>'Master Database'!L60</f>
        <v>0</v>
      </c>
      <c r="K96" s="14">
        <f>'Master Database'!J60</f>
        <v>0</v>
      </c>
      <c r="L96" s="154">
        <f>'Master Database'!O60</f>
        <v>2</v>
      </c>
      <c r="R96" s="12" t="str">
        <f t="shared" si="15"/>
        <v/>
      </c>
      <c r="S96" s="12" t="str">
        <f t="shared" si="22"/>
        <v/>
      </c>
      <c r="T96" s="12" t="str">
        <f t="shared" si="23"/>
        <v/>
      </c>
      <c r="U96" s="12" t="str">
        <f t="shared" si="16"/>
        <v/>
      </c>
      <c r="V96" s="12" t="str">
        <f t="shared" si="24"/>
        <v/>
      </c>
      <c r="W96" s="12" t="str">
        <f>IF(ISNUMBER(SEARCH("Shared Ownership",I96)),#REF!,"")</f>
        <v/>
      </c>
      <c r="X96" s="12" t="str">
        <f t="shared" si="17"/>
        <v/>
      </c>
      <c r="Y96" s="12" t="str">
        <f t="shared" si="25"/>
        <v/>
      </c>
      <c r="Z96" s="12" t="str">
        <f t="shared" si="18"/>
        <v/>
      </c>
      <c r="AA96" s="12">
        <f t="shared" si="19"/>
        <v>1</v>
      </c>
      <c r="AB96" s="12" t="str">
        <f t="shared" si="20"/>
        <v/>
      </c>
      <c r="AC96" s="12" t="str">
        <f t="shared" si="21"/>
        <v/>
      </c>
    </row>
    <row r="97" spans="1:29" x14ac:dyDescent="0.2">
      <c r="A97" s="157" t="str">
        <f>'Master Database'!A61</f>
        <v>046</v>
      </c>
      <c r="B97" s="14">
        <f>'COINS Codes'!B50</f>
        <v>0</v>
      </c>
      <c r="C97" s="6">
        <f>'Master Database'!F61</f>
        <v>242</v>
      </c>
      <c r="D97" s="6"/>
      <c r="E97" s="6">
        <f>'Master Database'!K61</f>
        <v>2</v>
      </c>
      <c r="F97" s="14" t="str">
        <f>'Master Database'!E61</f>
        <v>Rented</v>
      </c>
      <c r="G97" s="162">
        <f>'Master Database'!Q61</f>
        <v>864</v>
      </c>
      <c r="H97" s="291">
        <f>'Master Database'!R61</f>
        <v>80.31</v>
      </c>
      <c r="I97" s="291"/>
      <c r="J97" s="6">
        <f>'Master Database'!L61</f>
        <v>0</v>
      </c>
      <c r="K97" s="14">
        <f>'Master Database'!J61</f>
        <v>0</v>
      </c>
      <c r="L97" s="154">
        <f>'Master Database'!O61</f>
        <v>2</v>
      </c>
      <c r="R97" s="12" t="str">
        <f t="shared" si="15"/>
        <v/>
      </c>
      <c r="S97" s="12" t="str">
        <f t="shared" si="22"/>
        <v/>
      </c>
      <c r="T97" s="12" t="str">
        <f t="shared" si="23"/>
        <v/>
      </c>
      <c r="U97" s="12" t="str">
        <f t="shared" si="16"/>
        <v/>
      </c>
      <c r="V97" s="12" t="str">
        <f t="shared" si="24"/>
        <v/>
      </c>
      <c r="W97" s="12" t="str">
        <f>IF(ISNUMBER(SEARCH("Shared Ownership",I97)),#REF!,"")</f>
        <v/>
      </c>
      <c r="X97" s="12" t="str">
        <f t="shared" si="17"/>
        <v/>
      </c>
      <c r="Y97" s="12" t="str">
        <f t="shared" si="25"/>
        <v/>
      </c>
      <c r="Z97" s="12" t="str">
        <f t="shared" si="18"/>
        <v/>
      </c>
      <c r="AA97" s="12">
        <f t="shared" si="19"/>
        <v>1</v>
      </c>
      <c r="AB97" s="12" t="str">
        <f t="shared" si="20"/>
        <v/>
      </c>
      <c r="AC97" s="12" t="str">
        <f t="shared" si="21"/>
        <v/>
      </c>
    </row>
    <row r="98" spans="1:29" x14ac:dyDescent="0.2">
      <c r="A98" s="157" t="str">
        <f>'Master Database'!A62</f>
        <v>047</v>
      </c>
      <c r="B98" s="14">
        <f>'COINS Codes'!B51</f>
        <v>0</v>
      </c>
      <c r="C98" s="6" t="str">
        <f>'Master Database'!F62</f>
        <v>BLOCK E</v>
      </c>
      <c r="D98" s="6"/>
      <c r="E98" s="6">
        <f>'Master Database'!K62</f>
        <v>0</v>
      </c>
      <c r="F98" s="14" t="str">
        <f>'Master Database'!E62</f>
        <v>Rented</v>
      </c>
      <c r="G98" s="162">
        <f>'Master Database'!Q62</f>
        <v>645</v>
      </c>
      <c r="H98" s="291">
        <f>'Master Database'!R62</f>
        <v>59.92</v>
      </c>
      <c r="I98" s="291"/>
      <c r="J98" s="6" t="str">
        <f>'Master Database'!L62</f>
        <v>GF</v>
      </c>
      <c r="K98" s="14">
        <f>'Master Database'!J62</f>
        <v>0</v>
      </c>
      <c r="L98" s="154">
        <f>'Master Database'!O62</f>
        <v>1</v>
      </c>
      <c r="R98" s="12" t="str">
        <f t="shared" si="15"/>
        <v/>
      </c>
      <c r="S98" s="12" t="str">
        <f t="shared" si="22"/>
        <v/>
      </c>
      <c r="T98" s="12" t="str">
        <f t="shared" si="23"/>
        <v/>
      </c>
      <c r="U98" s="12" t="str">
        <f t="shared" si="16"/>
        <v/>
      </c>
      <c r="V98" s="12" t="str">
        <f t="shared" si="24"/>
        <v/>
      </c>
      <c r="W98" s="12" t="str">
        <f>IF(ISNUMBER(SEARCH("Shared Ownership",I98)),#REF!,"")</f>
        <v/>
      </c>
      <c r="X98" s="12" t="str">
        <f t="shared" si="17"/>
        <v/>
      </c>
      <c r="Y98" s="12" t="str">
        <f t="shared" si="25"/>
        <v/>
      </c>
      <c r="Z98" s="12" t="str">
        <f t="shared" si="18"/>
        <v/>
      </c>
      <c r="AA98" s="12">
        <f t="shared" si="19"/>
        <v>1</v>
      </c>
      <c r="AB98" s="12" t="str">
        <f t="shared" si="20"/>
        <v/>
      </c>
      <c r="AC98" s="12" t="str">
        <f t="shared" si="21"/>
        <v/>
      </c>
    </row>
    <row r="99" spans="1:29" x14ac:dyDescent="0.2">
      <c r="A99" s="157" t="str">
        <f>'Master Database'!A63</f>
        <v>048</v>
      </c>
      <c r="B99" s="14">
        <f>'COINS Codes'!B52</f>
        <v>0</v>
      </c>
      <c r="C99" s="6" t="str">
        <f>'Master Database'!F63</f>
        <v>BLOCK E</v>
      </c>
      <c r="D99" s="6"/>
      <c r="E99" s="6">
        <f>'Master Database'!K63</f>
        <v>0</v>
      </c>
      <c r="F99" s="14" t="str">
        <f>'Master Database'!E63</f>
        <v>Rented</v>
      </c>
      <c r="G99" s="162">
        <f>'Master Database'!Q63</f>
        <v>547</v>
      </c>
      <c r="H99" s="291">
        <f>'Master Database'!R63</f>
        <v>50.82</v>
      </c>
      <c r="I99" s="291"/>
      <c r="J99" s="6" t="str">
        <f>'Master Database'!L63</f>
        <v>GF</v>
      </c>
      <c r="K99" s="14">
        <f>'Master Database'!J63</f>
        <v>0</v>
      </c>
      <c r="L99" s="154">
        <f>'Master Database'!O63</f>
        <v>1</v>
      </c>
      <c r="R99" s="12" t="str">
        <f t="shared" si="15"/>
        <v/>
      </c>
      <c r="S99" s="12" t="str">
        <f t="shared" si="22"/>
        <v/>
      </c>
      <c r="T99" s="12" t="str">
        <f t="shared" si="23"/>
        <v/>
      </c>
      <c r="U99" s="12" t="str">
        <f t="shared" si="16"/>
        <v/>
      </c>
      <c r="V99" s="12" t="str">
        <f t="shared" si="24"/>
        <v/>
      </c>
      <c r="W99" s="12" t="str">
        <f>IF(ISNUMBER(SEARCH("Shared Ownership",I99)),#REF!,"")</f>
        <v/>
      </c>
      <c r="X99" s="12" t="str">
        <f t="shared" si="17"/>
        <v/>
      </c>
      <c r="Y99" s="12" t="str">
        <f t="shared" si="25"/>
        <v/>
      </c>
      <c r="Z99" s="12" t="str">
        <f t="shared" si="18"/>
        <v/>
      </c>
      <c r="AA99" s="12">
        <f t="shared" si="19"/>
        <v>1</v>
      </c>
      <c r="AB99" s="12" t="str">
        <f t="shared" si="20"/>
        <v/>
      </c>
      <c r="AC99" s="12" t="str">
        <f t="shared" si="21"/>
        <v/>
      </c>
    </row>
    <row r="100" spans="1:29" x14ac:dyDescent="0.2">
      <c r="A100" s="157" t="str">
        <f>'Master Database'!A64</f>
        <v>049</v>
      </c>
      <c r="B100" s="14">
        <f>'COINS Codes'!B53</f>
        <v>0</v>
      </c>
      <c r="C100" s="6" t="str">
        <f>'Master Database'!F64</f>
        <v>BLOCK E</v>
      </c>
      <c r="D100" s="6"/>
      <c r="E100" s="6">
        <f>'Master Database'!K64</f>
        <v>0</v>
      </c>
      <c r="F100" s="14" t="str">
        <f>'Master Database'!E64</f>
        <v>Rented</v>
      </c>
      <c r="G100" s="162">
        <f>'Master Database'!Q64</f>
        <v>762</v>
      </c>
      <c r="H100" s="291">
        <f>'Master Database'!R64</f>
        <v>70.790000000000006</v>
      </c>
      <c r="I100" s="291"/>
      <c r="J100" s="6" t="str">
        <f>'Master Database'!L64</f>
        <v>GF</v>
      </c>
      <c r="K100" s="14">
        <f>'Master Database'!J64</f>
        <v>0</v>
      </c>
      <c r="L100" s="154">
        <f>'Master Database'!O64</f>
        <v>2</v>
      </c>
      <c r="R100" s="12" t="str">
        <f t="shared" si="15"/>
        <v/>
      </c>
      <c r="S100" s="12" t="str">
        <f t="shared" si="22"/>
        <v/>
      </c>
      <c r="T100" s="12" t="str">
        <f t="shared" si="23"/>
        <v/>
      </c>
      <c r="U100" s="12" t="str">
        <f t="shared" si="16"/>
        <v/>
      </c>
      <c r="V100" s="12" t="str">
        <f t="shared" si="24"/>
        <v/>
      </c>
      <c r="W100" s="12" t="str">
        <f>IF(ISNUMBER(SEARCH("Shared Ownership",I100)),#REF!,"")</f>
        <v/>
      </c>
      <c r="X100" s="12" t="str">
        <f t="shared" si="17"/>
        <v/>
      </c>
      <c r="Y100" s="12" t="str">
        <f t="shared" si="25"/>
        <v/>
      </c>
      <c r="Z100" s="12" t="str">
        <f t="shared" si="18"/>
        <v/>
      </c>
      <c r="AA100" s="12">
        <f t="shared" si="19"/>
        <v>1</v>
      </c>
      <c r="AB100" s="12" t="str">
        <f t="shared" si="20"/>
        <v/>
      </c>
      <c r="AC100" s="12" t="str">
        <f t="shared" si="21"/>
        <v/>
      </c>
    </row>
    <row r="101" spans="1:29" x14ac:dyDescent="0.2">
      <c r="A101" s="157" t="str">
        <f>'Master Database'!A65</f>
        <v>050</v>
      </c>
      <c r="B101" s="14">
        <f>'COINS Codes'!B54</f>
        <v>0</v>
      </c>
      <c r="C101" s="6" t="str">
        <f>'Master Database'!F65</f>
        <v>BLOCK E</v>
      </c>
      <c r="D101" s="6"/>
      <c r="E101" s="6">
        <f>'Master Database'!K65</f>
        <v>0</v>
      </c>
      <c r="F101" s="14" t="str">
        <f>'Master Database'!E65</f>
        <v>Rented</v>
      </c>
      <c r="G101" s="162">
        <f>'Master Database'!Q65</f>
        <v>645</v>
      </c>
      <c r="H101" s="291">
        <f>'Master Database'!R65</f>
        <v>59.92</v>
      </c>
      <c r="I101" s="291"/>
      <c r="J101" s="6" t="str">
        <f>'Master Database'!L65</f>
        <v>FF</v>
      </c>
      <c r="K101" s="14">
        <f>'Master Database'!J65</f>
        <v>0</v>
      </c>
      <c r="L101" s="154">
        <f>'Master Database'!O65</f>
        <v>1</v>
      </c>
      <c r="R101" s="12" t="str">
        <f t="shared" si="15"/>
        <v/>
      </c>
      <c r="S101" s="12" t="str">
        <f t="shared" si="22"/>
        <v/>
      </c>
      <c r="T101" s="12" t="str">
        <f t="shared" si="23"/>
        <v/>
      </c>
      <c r="U101" s="12" t="str">
        <f t="shared" si="16"/>
        <v/>
      </c>
      <c r="V101" s="12" t="str">
        <f t="shared" si="24"/>
        <v/>
      </c>
      <c r="W101" s="12" t="str">
        <f>IF(ISNUMBER(SEARCH("Shared Ownership",I101)),#REF!,"")</f>
        <v/>
      </c>
      <c r="X101" s="12" t="str">
        <f t="shared" si="17"/>
        <v/>
      </c>
      <c r="Y101" s="12" t="str">
        <f t="shared" si="25"/>
        <v/>
      </c>
      <c r="Z101" s="12" t="str">
        <f t="shared" si="18"/>
        <v/>
      </c>
      <c r="AA101" s="12">
        <f t="shared" si="19"/>
        <v>1</v>
      </c>
      <c r="AB101" s="12" t="str">
        <f t="shared" si="20"/>
        <v/>
      </c>
      <c r="AC101" s="12" t="str">
        <f t="shared" si="21"/>
        <v/>
      </c>
    </row>
    <row r="102" spans="1:29" x14ac:dyDescent="0.2">
      <c r="A102" s="157" t="str">
        <f>'Master Database'!A66</f>
        <v>051</v>
      </c>
      <c r="B102" s="14">
        <f>'COINS Codes'!B55</f>
        <v>0</v>
      </c>
      <c r="C102" s="6" t="str">
        <f>'Master Database'!F66</f>
        <v>BLOCK E</v>
      </c>
      <c r="D102" s="6"/>
      <c r="E102" s="6">
        <f>'Master Database'!K66</f>
        <v>0</v>
      </c>
      <c r="F102" s="14" t="str">
        <f>'Master Database'!E66</f>
        <v>Rented</v>
      </c>
      <c r="G102" s="162">
        <f>'Master Database'!Q66</f>
        <v>547</v>
      </c>
      <c r="H102" s="291">
        <f>'Master Database'!R66</f>
        <v>50.82</v>
      </c>
      <c r="I102" s="291"/>
      <c r="J102" s="6" t="str">
        <f>'Master Database'!L66</f>
        <v>FF</v>
      </c>
      <c r="K102" s="14">
        <f>'Master Database'!J66</f>
        <v>0</v>
      </c>
      <c r="L102" s="154">
        <f>'Master Database'!O66</f>
        <v>1</v>
      </c>
      <c r="R102" s="12" t="str">
        <f t="shared" si="15"/>
        <v/>
      </c>
      <c r="S102" s="12" t="str">
        <f t="shared" si="22"/>
        <v/>
      </c>
      <c r="T102" s="12" t="str">
        <f t="shared" si="23"/>
        <v/>
      </c>
      <c r="U102" s="12" t="str">
        <f t="shared" si="16"/>
        <v/>
      </c>
      <c r="V102" s="12" t="str">
        <f t="shared" si="24"/>
        <v/>
      </c>
      <c r="W102" s="12" t="str">
        <f>IF(ISNUMBER(SEARCH("Shared Ownership",I102)),#REF!,"")</f>
        <v/>
      </c>
      <c r="X102" s="12" t="str">
        <f t="shared" si="17"/>
        <v/>
      </c>
      <c r="Y102" s="12" t="str">
        <f t="shared" si="25"/>
        <v/>
      </c>
      <c r="Z102" s="12" t="str">
        <f t="shared" si="18"/>
        <v/>
      </c>
      <c r="AA102" s="12">
        <f t="shared" si="19"/>
        <v>1</v>
      </c>
      <c r="AB102" s="12" t="str">
        <f t="shared" si="20"/>
        <v/>
      </c>
      <c r="AC102" s="12" t="str">
        <f t="shared" si="21"/>
        <v/>
      </c>
    </row>
    <row r="103" spans="1:29" x14ac:dyDescent="0.2">
      <c r="A103" s="157" t="str">
        <f>'Master Database'!A67</f>
        <v>052</v>
      </c>
      <c r="B103" s="14">
        <f>'COINS Codes'!B56</f>
        <v>0</v>
      </c>
      <c r="C103" s="6" t="str">
        <f>'Master Database'!F67</f>
        <v>BLOCK E</v>
      </c>
      <c r="D103" s="6"/>
      <c r="E103" s="6">
        <f>'Master Database'!K67</f>
        <v>0</v>
      </c>
      <c r="F103" s="14" t="str">
        <f>'Master Database'!E67</f>
        <v>Rented</v>
      </c>
      <c r="G103" s="162">
        <f>'Master Database'!Q67</f>
        <v>762</v>
      </c>
      <c r="H103" s="291">
        <f>'Master Database'!R67</f>
        <v>70.790000000000006</v>
      </c>
      <c r="I103" s="291"/>
      <c r="J103" s="6" t="str">
        <f>'Master Database'!L67</f>
        <v>FF</v>
      </c>
      <c r="K103" s="14">
        <f>'Master Database'!J67</f>
        <v>0</v>
      </c>
      <c r="L103" s="154">
        <f>'Master Database'!O67</f>
        <v>2</v>
      </c>
      <c r="R103" s="12" t="str">
        <f t="shared" si="15"/>
        <v/>
      </c>
      <c r="S103" s="12" t="str">
        <f t="shared" si="22"/>
        <v/>
      </c>
      <c r="T103" s="12" t="str">
        <f t="shared" si="23"/>
        <v/>
      </c>
      <c r="U103" s="12" t="str">
        <f t="shared" si="16"/>
        <v/>
      </c>
      <c r="V103" s="12" t="str">
        <f t="shared" si="24"/>
        <v/>
      </c>
      <c r="W103" s="12" t="str">
        <f>IF(ISNUMBER(SEARCH("Shared Ownership",I103)),#REF!,"")</f>
        <v/>
      </c>
      <c r="X103" s="12" t="str">
        <f t="shared" si="17"/>
        <v/>
      </c>
      <c r="Y103" s="12" t="str">
        <f t="shared" si="25"/>
        <v/>
      </c>
      <c r="Z103" s="12" t="str">
        <f t="shared" si="18"/>
        <v/>
      </c>
      <c r="AA103" s="12">
        <f t="shared" si="19"/>
        <v>1</v>
      </c>
      <c r="AB103" s="12" t="str">
        <f t="shared" si="20"/>
        <v/>
      </c>
      <c r="AC103" s="12" t="str">
        <f t="shared" si="21"/>
        <v/>
      </c>
    </row>
    <row r="104" spans="1:29" x14ac:dyDescent="0.2">
      <c r="A104" s="157" t="str">
        <f>'Master Database'!A68</f>
        <v>053</v>
      </c>
      <c r="B104" s="14">
        <f>'COINS Codes'!B57</f>
        <v>0</v>
      </c>
      <c r="C104" s="6" t="str">
        <f>'Master Database'!F68</f>
        <v>BLOCK E</v>
      </c>
      <c r="D104" s="6"/>
      <c r="E104" s="6">
        <f>'Master Database'!K68</f>
        <v>0</v>
      </c>
      <c r="F104" s="14" t="str">
        <f>'Master Database'!E68</f>
        <v>Rented</v>
      </c>
      <c r="G104" s="162">
        <f>'Master Database'!Q68</f>
        <v>645</v>
      </c>
      <c r="H104" s="291">
        <f>'Master Database'!R68</f>
        <v>59.92</v>
      </c>
      <c r="I104" s="291"/>
      <c r="J104" s="6" t="str">
        <f>'Master Database'!L68</f>
        <v>SF</v>
      </c>
      <c r="K104" s="14">
        <f>'Master Database'!J68</f>
        <v>0</v>
      </c>
      <c r="L104" s="154">
        <f>'Master Database'!O68</f>
        <v>1</v>
      </c>
      <c r="R104" s="12" t="str">
        <f t="shared" si="15"/>
        <v/>
      </c>
      <c r="S104" s="12" t="str">
        <f t="shared" si="22"/>
        <v/>
      </c>
      <c r="T104" s="12" t="str">
        <f t="shared" si="23"/>
        <v/>
      </c>
      <c r="U104" s="12" t="str">
        <f t="shared" si="16"/>
        <v/>
      </c>
      <c r="V104" s="12" t="str">
        <f t="shared" si="24"/>
        <v/>
      </c>
      <c r="W104" s="12" t="str">
        <f>IF(ISNUMBER(SEARCH("Shared Ownership",I104)),#REF!,"")</f>
        <v/>
      </c>
      <c r="X104" s="12" t="str">
        <f t="shared" si="17"/>
        <v/>
      </c>
      <c r="Y104" s="12" t="str">
        <f t="shared" si="25"/>
        <v/>
      </c>
      <c r="Z104" s="12" t="str">
        <f t="shared" si="18"/>
        <v/>
      </c>
      <c r="AA104" s="12">
        <f t="shared" si="19"/>
        <v>1</v>
      </c>
      <c r="AB104" s="12" t="str">
        <f t="shared" si="20"/>
        <v/>
      </c>
      <c r="AC104" s="12" t="str">
        <f t="shared" si="21"/>
        <v/>
      </c>
    </row>
    <row r="105" spans="1:29" x14ac:dyDescent="0.2">
      <c r="A105" s="157" t="str">
        <f>'Master Database'!A69</f>
        <v>054</v>
      </c>
      <c r="B105" s="14">
        <f>'COINS Codes'!B58</f>
        <v>0</v>
      </c>
      <c r="C105" s="6" t="str">
        <f>'Master Database'!F69</f>
        <v>BLOCK E</v>
      </c>
      <c r="D105" s="6"/>
      <c r="E105" s="6">
        <f>'Master Database'!K69</f>
        <v>0</v>
      </c>
      <c r="F105" s="14" t="str">
        <f>'Master Database'!E69</f>
        <v>Rented</v>
      </c>
      <c r="G105" s="162">
        <f>'Master Database'!Q69</f>
        <v>547</v>
      </c>
      <c r="H105" s="291">
        <f>'Master Database'!R69</f>
        <v>50.82</v>
      </c>
      <c r="I105" s="291"/>
      <c r="J105" s="6" t="str">
        <f>'Master Database'!L69</f>
        <v>SF</v>
      </c>
      <c r="K105" s="14">
        <f>'Master Database'!J69</f>
        <v>0</v>
      </c>
      <c r="L105" s="154">
        <f>'Master Database'!O69</f>
        <v>1</v>
      </c>
      <c r="R105" s="12" t="str">
        <f t="shared" si="15"/>
        <v/>
      </c>
      <c r="S105" s="12" t="str">
        <f t="shared" si="22"/>
        <v/>
      </c>
      <c r="T105" s="12" t="str">
        <f t="shared" si="23"/>
        <v/>
      </c>
      <c r="U105" s="12" t="str">
        <f t="shared" si="16"/>
        <v/>
      </c>
      <c r="V105" s="12" t="str">
        <f t="shared" si="24"/>
        <v/>
      </c>
      <c r="W105" s="12" t="str">
        <f>IF(ISNUMBER(SEARCH("Shared Ownership",I105)),#REF!,"")</f>
        <v/>
      </c>
      <c r="X105" s="12" t="str">
        <f t="shared" si="17"/>
        <v/>
      </c>
      <c r="Y105" s="12" t="str">
        <f t="shared" si="25"/>
        <v/>
      </c>
      <c r="Z105" s="12" t="str">
        <f t="shared" si="18"/>
        <v/>
      </c>
      <c r="AA105" s="12">
        <f t="shared" si="19"/>
        <v>1</v>
      </c>
      <c r="AB105" s="12" t="str">
        <f t="shared" si="20"/>
        <v/>
      </c>
      <c r="AC105" s="12" t="str">
        <f t="shared" si="21"/>
        <v/>
      </c>
    </row>
    <row r="106" spans="1:29" x14ac:dyDescent="0.2">
      <c r="A106" s="157" t="str">
        <f>'Master Database'!A70</f>
        <v>055</v>
      </c>
      <c r="B106" s="14">
        <f>'COINS Codes'!B59</f>
        <v>0</v>
      </c>
      <c r="C106" s="6" t="str">
        <f>'Master Database'!F70</f>
        <v>BLOCK E</v>
      </c>
      <c r="D106" s="6"/>
      <c r="E106" s="6">
        <f>'Master Database'!K70</f>
        <v>0</v>
      </c>
      <c r="F106" s="14" t="str">
        <f>'Master Database'!E70</f>
        <v>Rented</v>
      </c>
      <c r="G106" s="162">
        <f>'Master Database'!Q70</f>
        <v>762</v>
      </c>
      <c r="H106" s="291">
        <f>'Master Database'!R70</f>
        <v>70.790000000000006</v>
      </c>
      <c r="I106" s="291"/>
      <c r="J106" s="6" t="str">
        <f>'Master Database'!L70</f>
        <v>SF</v>
      </c>
      <c r="K106" s="14">
        <f>'Master Database'!J70</f>
        <v>0</v>
      </c>
      <c r="L106" s="154">
        <f>'Master Database'!O70</f>
        <v>2</v>
      </c>
      <c r="R106" s="12" t="str">
        <f t="shared" si="15"/>
        <v/>
      </c>
      <c r="S106" s="12" t="str">
        <f t="shared" si="22"/>
        <v/>
      </c>
      <c r="T106" s="12" t="str">
        <f t="shared" si="23"/>
        <v/>
      </c>
      <c r="U106" s="12" t="str">
        <f t="shared" si="16"/>
        <v/>
      </c>
      <c r="V106" s="12" t="str">
        <f t="shared" si="24"/>
        <v/>
      </c>
      <c r="W106" s="12" t="str">
        <f>IF(ISNUMBER(SEARCH("Shared Ownership",I106)),#REF!,"")</f>
        <v/>
      </c>
      <c r="X106" s="12" t="str">
        <f t="shared" si="17"/>
        <v/>
      </c>
      <c r="Y106" s="12" t="str">
        <f t="shared" si="25"/>
        <v/>
      </c>
      <c r="Z106" s="12" t="str">
        <f t="shared" si="18"/>
        <v/>
      </c>
      <c r="AA106" s="12">
        <f t="shared" si="19"/>
        <v>1</v>
      </c>
      <c r="AB106" s="12" t="str">
        <f t="shared" si="20"/>
        <v/>
      </c>
      <c r="AC106" s="12" t="str">
        <f t="shared" si="21"/>
        <v/>
      </c>
    </row>
    <row r="107" spans="1:29" x14ac:dyDescent="0.2">
      <c r="A107" s="157" t="str">
        <f>'Master Database'!A71</f>
        <v>056</v>
      </c>
      <c r="B107" s="14">
        <f>'COINS Codes'!B60</f>
        <v>0</v>
      </c>
      <c r="C107" s="6">
        <f>'Master Database'!F71</f>
        <v>241</v>
      </c>
      <c r="D107" s="6"/>
      <c r="E107" s="6">
        <f>'Master Database'!K71</f>
        <v>2</v>
      </c>
      <c r="F107" s="14" t="str">
        <f>'Master Database'!E71</f>
        <v>Private</v>
      </c>
      <c r="G107" s="162">
        <f>'Master Database'!Q71</f>
        <v>864</v>
      </c>
      <c r="H107" s="291">
        <f>'Master Database'!R71</f>
        <v>80.31</v>
      </c>
      <c r="I107" s="291"/>
      <c r="J107" s="6">
        <f>'Master Database'!L72</f>
        <v>0</v>
      </c>
      <c r="K107" s="14">
        <f>'Master Database'!J71</f>
        <v>0</v>
      </c>
      <c r="L107" s="154">
        <f>'Master Database'!O71</f>
        <v>2</v>
      </c>
      <c r="R107" s="12">
        <f t="shared" si="15"/>
        <v>864</v>
      </c>
      <c r="S107" s="12">
        <f t="shared" si="22"/>
        <v>0</v>
      </c>
      <c r="T107" s="12" t="str">
        <f t="shared" si="23"/>
        <v/>
      </c>
      <c r="U107" s="12" t="str">
        <f t="shared" si="16"/>
        <v/>
      </c>
      <c r="V107" s="12" t="str">
        <f t="shared" si="24"/>
        <v/>
      </c>
      <c r="W107" s="12" t="str">
        <f>IF(ISNUMBER(SEARCH("Shared Ownership",I107)),#REF!,"")</f>
        <v/>
      </c>
      <c r="X107" s="12" t="str">
        <f t="shared" si="17"/>
        <v/>
      </c>
      <c r="Y107" s="12" t="str">
        <f t="shared" si="25"/>
        <v/>
      </c>
      <c r="Z107" s="12">
        <f t="shared" si="18"/>
        <v>1</v>
      </c>
      <c r="AA107" s="12" t="str">
        <f t="shared" si="19"/>
        <v/>
      </c>
      <c r="AB107" s="12" t="str">
        <f t="shared" si="20"/>
        <v/>
      </c>
      <c r="AC107" s="12" t="str">
        <f t="shared" si="21"/>
        <v/>
      </c>
    </row>
    <row r="108" spans="1:29" x14ac:dyDescent="0.2">
      <c r="A108" s="157" t="str">
        <f>'Master Database'!A72</f>
        <v>057</v>
      </c>
      <c r="B108" s="14">
        <f>'COINS Codes'!B61</f>
        <v>0</v>
      </c>
      <c r="C108" s="6">
        <f>'Master Database'!F72</f>
        <v>241</v>
      </c>
      <c r="D108" s="6"/>
      <c r="E108" s="6">
        <f>'Master Database'!K72</f>
        <v>2</v>
      </c>
      <c r="F108" s="14" t="str">
        <f>'Master Database'!E72</f>
        <v>Private</v>
      </c>
      <c r="G108" s="162">
        <f>'Master Database'!Q72</f>
        <v>864</v>
      </c>
      <c r="H108" s="291">
        <f>'Master Database'!R72</f>
        <v>80.31</v>
      </c>
      <c r="I108" s="291"/>
      <c r="J108" s="6" t="e">
        <f>'Master Database'!#REF!</f>
        <v>#REF!</v>
      </c>
      <c r="K108" s="14">
        <f>'Master Database'!J72</f>
        <v>0</v>
      </c>
      <c r="L108" s="154">
        <f>'Master Database'!O72</f>
        <v>2</v>
      </c>
      <c r="R108" s="12">
        <f t="shared" si="15"/>
        <v>864</v>
      </c>
      <c r="S108" s="12">
        <f t="shared" si="22"/>
        <v>0</v>
      </c>
      <c r="T108" s="12" t="str">
        <f t="shared" si="23"/>
        <v/>
      </c>
      <c r="U108" s="12" t="str">
        <f t="shared" si="16"/>
        <v/>
      </c>
      <c r="V108" s="12" t="str">
        <f t="shared" si="24"/>
        <v/>
      </c>
      <c r="W108" s="12" t="str">
        <f>IF(ISNUMBER(SEARCH("Shared Ownership",I108)),#REF!,"")</f>
        <v/>
      </c>
      <c r="X108" s="12" t="str">
        <f t="shared" si="17"/>
        <v/>
      </c>
      <c r="Y108" s="12" t="str">
        <f t="shared" si="25"/>
        <v/>
      </c>
      <c r="Z108" s="12">
        <f t="shared" si="18"/>
        <v>1</v>
      </c>
      <c r="AA108" s="12" t="str">
        <f t="shared" si="19"/>
        <v/>
      </c>
      <c r="AB108" s="12" t="str">
        <f t="shared" si="20"/>
        <v/>
      </c>
      <c r="AC108" s="12" t="str">
        <f t="shared" si="21"/>
        <v/>
      </c>
    </row>
    <row r="109" spans="1:29" x14ac:dyDescent="0.2">
      <c r="A109" s="157" t="str">
        <f>'Master Database'!A73</f>
        <v>058</v>
      </c>
      <c r="B109" s="14">
        <f>'COINS Codes'!B62</f>
        <v>0</v>
      </c>
      <c r="C109" s="6">
        <f>'Master Database'!F73</f>
        <v>354</v>
      </c>
      <c r="D109" s="6"/>
      <c r="E109" s="6">
        <f>'Master Database'!K73</f>
        <v>2</v>
      </c>
      <c r="F109" s="14" t="str">
        <f>'Master Database'!E73</f>
        <v>Private</v>
      </c>
      <c r="G109" s="162">
        <f>'Master Database'!Q73</f>
        <v>1172</v>
      </c>
      <c r="H109" s="291">
        <f>'Master Database'!R73</f>
        <v>108.87</v>
      </c>
      <c r="I109" s="291"/>
      <c r="J109" s="6">
        <f>'Master Database'!L73</f>
        <v>0</v>
      </c>
      <c r="K109" s="14">
        <f>'Master Database'!J73</f>
        <v>0</v>
      </c>
      <c r="L109" s="154">
        <f>'Master Database'!O73</f>
        <v>3</v>
      </c>
      <c r="R109" s="12">
        <f t="shared" si="15"/>
        <v>1172</v>
      </c>
      <c r="S109" s="12">
        <f t="shared" si="22"/>
        <v>0</v>
      </c>
      <c r="T109" s="12" t="str">
        <f t="shared" si="23"/>
        <v/>
      </c>
      <c r="U109" s="12" t="str">
        <f t="shared" si="16"/>
        <v/>
      </c>
      <c r="V109" s="12" t="str">
        <f t="shared" si="24"/>
        <v/>
      </c>
      <c r="W109" s="12" t="str">
        <f>IF(ISNUMBER(SEARCH("Shared Ownership",I109)),#REF!,"")</f>
        <v/>
      </c>
      <c r="X109" s="12" t="str">
        <f t="shared" si="17"/>
        <v/>
      </c>
      <c r="Y109" s="12" t="str">
        <f t="shared" si="25"/>
        <v/>
      </c>
      <c r="Z109" s="12">
        <f t="shared" si="18"/>
        <v>1</v>
      </c>
      <c r="AA109" s="12" t="str">
        <f t="shared" si="19"/>
        <v/>
      </c>
      <c r="AB109" s="12" t="str">
        <f t="shared" si="20"/>
        <v/>
      </c>
      <c r="AC109" s="12" t="str">
        <f t="shared" si="21"/>
        <v/>
      </c>
    </row>
    <row r="110" spans="1:29" x14ac:dyDescent="0.2">
      <c r="A110" s="157" t="str">
        <f>'Master Database'!A74</f>
        <v>059</v>
      </c>
      <c r="B110" s="14">
        <f>'COINS Codes'!B63</f>
        <v>0</v>
      </c>
      <c r="C110" s="6">
        <f>'Master Database'!F74</f>
        <v>461</v>
      </c>
      <c r="D110" s="6"/>
      <c r="E110" s="6">
        <f>'Master Database'!K74</f>
        <v>2</v>
      </c>
      <c r="F110" s="14" t="str">
        <f>'Master Database'!E74</f>
        <v>Private</v>
      </c>
      <c r="G110" s="162">
        <f>'Master Database'!Q74</f>
        <v>1297</v>
      </c>
      <c r="H110" s="291">
        <f>'Master Database'!R74</f>
        <v>120.46</v>
      </c>
      <c r="I110" s="291"/>
      <c r="J110" s="6">
        <f>'Master Database'!L74</f>
        <v>0</v>
      </c>
      <c r="K110" s="14">
        <f>'Master Database'!J74</f>
        <v>0</v>
      </c>
      <c r="L110" s="154">
        <f>'Master Database'!O74</f>
        <v>4</v>
      </c>
      <c r="R110" s="12">
        <f t="shared" si="15"/>
        <v>1297</v>
      </c>
      <c r="S110" s="12">
        <f t="shared" si="22"/>
        <v>0</v>
      </c>
      <c r="T110" s="12" t="str">
        <f t="shared" si="23"/>
        <v/>
      </c>
      <c r="U110" s="12" t="str">
        <f t="shared" si="16"/>
        <v/>
      </c>
      <c r="V110" s="12" t="str">
        <f t="shared" si="24"/>
        <v/>
      </c>
      <c r="W110" s="12" t="str">
        <f>IF(ISNUMBER(SEARCH("Shared Ownership",I110)),#REF!,"")</f>
        <v/>
      </c>
      <c r="X110" s="12" t="str">
        <f t="shared" si="17"/>
        <v/>
      </c>
      <c r="Y110" s="12" t="str">
        <f t="shared" si="25"/>
        <v/>
      </c>
      <c r="Z110" s="12">
        <f t="shared" si="18"/>
        <v>1</v>
      </c>
      <c r="AA110" s="12" t="str">
        <f t="shared" si="19"/>
        <v/>
      </c>
      <c r="AB110" s="12" t="str">
        <f t="shared" si="20"/>
        <v/>
      </c>
      <c r="AC110" s="12" t="str">
        <f t="shared" si="21"/>
        <v/>
      </c>
    </row>
    <row r="111" spans="1:29" x14ac:dyDescent="0.2">
      <c r="A111" s="157" t="str">
        <f>'Master Database'!A75</f>
        <v>060</v>
      </c>
      <c r="B111" s="14">
        <f>'COINS Codes'!B64</f>
        <v>0</v>
      </c>
      <c r="C111" s="6">
        <f>'Master Database'!F75</f>
        <v>354</v>
      </c>
      <c r="D111" s="6"/>
      <c r="E111" s="6">
        <f>'Master Database'!K75</f>
        <v>2</v>
      </c>
      <c r="F111" s="14" t="str">
        <f>'Master Database'!E75</f>
        <v>Private</v>
      </c>
      <c r="G111" s="162">
        <f>'Master Database'!Q75</f>
        <v>1172</v>
      </c>
      <c r="H111" s="291">
        <f>'Master Database'!R75</f>
        <v>108.87</v>
      </c>
      <c r="I111" s="291"/>
      <c r="J111" s="6">
        <f>'Master Database'!L75</f>
        <v>0</v>
      </c>
      <c r="K111" s="14">
        <f>'Master Database'!J75</f>
        <v>0</v>
      </c>
      <c r="L111" s="154">
        <f>'Master Database'!O75</f>
        <v>3</v>
      </c>
      <c r="R111" s="12">
        <f t="shared" si="15"/>
        <v>1172</v>
      </c>
      <c r="S111" s="12">
        <f t="shared" si="22"/>
        <v>0</v>
      </c>
      <c r="T111" s="12" t="str">
        <f t="shared" si="23"/>
        <v/>
      </c>
      <c r="U111" s="12" t="str">
        <f t="shared" si="16"/>
        <v/>
      </c>
      <c r="V111" s="12" t="str">
        <f t="shared" si="24"/>
        <v/>
      </c>
      <c r="W111" s="12" t="str">
        <f>IF(ISNUMBER(SEARCH("Shared Ownership",I111)),#REF!,"")</f>
        <v/>
      </c>
      <c r="X111" s="12" t="str">
        <f t="shared" si="17"/>
        <v/>
      </c>
      <c r="Y111" s="12" t="str">
        <f t="shared" si="25"/>
        <v/>
      </c>
      <c r="Z111" s="12">
        <f t="shared" si="18"/>
        <v>1</v>
      </c>
      <c r="AA111" s="12" t="str">
        <f t="shared" si="19"/>
        <v/>
      </c>
      <c r="AB111" s="12" t="str">
        <f t="shared" si="20"/>
        <v/>
      </c>
      <c r="AC111" s="12" t="str">
        <f t="shared" si="21"/>
        <v/>
      </c>
    </row>
    <row r="112" spans="1:29" x14ac:dyDescent="0.2">
      <c r="A112" s="157" t="str">
        <f>'Master Database'!A76</f>
        <v>061</v>
      </c>
      <c r="B112" s="14">
        <f>'COINS Codes'!B65</f>
        <v>0</v>
      </c>
      <c r="C112" s="6">
        <f>'Master Database'!F76</f>
        <v>364</v>
      </c>
      <c r="D112" s="6"/>
      <c r="E112" s="6">
        <f>'Master Database'!K76</f>
        <v>2</v>
      </c>
      <c r="F112" s="14" t="str">
        <f>'Master Database'!E76</f>
        <v>Private</v>
      </c>
      <c r="G112" s="162">
        <f>'Master Database'!Q76</f>
        <v>1184</v>
      </c>
      <c r="H112" s="291">
        <f>'Master Database'!R76</f>
        <v>109.99</v>
      </c>
      <c r="I112" s="291"/>
      <c r="J112" s="6">
        <f>'Master Database'!L76</f>
        <v>0</v>
      </c>
      <c r="K112" s="14">
        <f>'Master Database'!J76</f>
        <v>0</v>
      </c>
      <c r="L112" s="154">
        <f>'Master Database'!O76</f>
        <v>3</v>
      </c>
      <c r="R112" s="12">
        <f t="shared" si="15"/>
        <v>1184</v>
      </c>
      <c r="S112" s="12">
        <f t="shared" si="22"/>
        <v>0</v>
      </c>
      <c r="T112" s="12" t="str">
        <f t="shared" si="23"/>
        <v/>
      </c>
      <c r="U112" s="12" t="str">
        <f t="shared" si="16"/>
        <v/>
      </c>
      <c r="V112" s="12" t="str">
        <f t="shared" si="24"/>
        <v/>
      </c>
      <c r="W112" s="12" t="str">
        <f>IF(ISNUMBER(SEARCH("Shared Ownership",I112)),#REF!,"")</f>
        <v/>
      </c>
      <c r="X112" s="12" t="str">
        <f t="shared" si="17"/>
        <v/>
      </c>
      <c r="Y112" s="12" t="str">
        <f t="shared" si="25"/>
        <v/>
      </c>
      <c r="Z112" s="12">
        <f t="shared" si="18"/>
        <v>1</v>
      </c>
      <c r="AA112" s="12" t="str">
        <f t="shared" si="19"/>
        <v/>
      </c>
      <c r="AB112" s="12" t="str">
        <f t="shared" si="20"/>
        <v/>
      </c>
      <c r="AC112" s="12" t="str">
        <f t="shared" si="21"/>
        <v/>
      </c>
    </row>
    <row r="113" spans="1:29" x14ac:dyDescent="0.2">
      <c r="A113" s="157" t="str">
        <f>'Master Database'!A77</f>
        <v>062</v>
      </c>
      <c r="B113" s="14">
        <f>'COINS Codes'!B66</f>
        <v>0</v>
      </c>
      <c r="C113" s="6">
        <f>'Master Database'!F77</f>
        <v>241</v>
      </c>
      <c r="D113" s="6"/>
      <c r="E113" s="6">
        <f>'Master Database'!K77</f>
        <v>2</v>
      </c>
      <c r="F113" s="14" t="str">
        <f>'Master Database'!E77</f>
        <v>Private</v>
      </c>
      <c r="G113" s="162">
        <f>'Master Database'!Q77</f>
        <v>864</v>
      </c>
      <c r="H113" s="291">
        <f>'Master Database'!R77</f>
        <v>80.31</v>
      </c>
      <c r="I113" s="291"/>
      <c r="J113" s="6">
        <f>'Master Database'!L77</f>
        <v>0</v>
      </c>
      <c r="K113" s="14">
        <f>'Master Database'!J77</f>
        <v>0</v>
      </c>
      <c r="L113" s="154">
        <f>'Master Database'!O77</f>
        <v>2</v>
      </c>
      <c r="R113" s="12">
        <f t="shared" si="15"/>
        <v>864</v>
      </c>
      <c r="S113" s="12">
        <f t="shared" si="22"/>
        <v>0</v>
      </c>
      <c r="T113" s="12" t="str">
        <f t="shared" si="23"/>
        <v/>
      </c>
      <c r="U113" s="12" t="str">
        <f t="shared" si="16"/>
        <v/>
      </c>
      <c r="V113" s="12" t="str">
        <f t="shared" si="24"/>
        <v/>
      </c>
      <c r="W113" s="12" t="str">
        <f>IF(ISNUMBER(SEARCH("Shared Ownership",I113)),#REF!,"")</f>
        <v/>
      </c>
      <c r="X113" s="12" t="str">
        <f t="shared" si="17"/>
        <v/>
      </c>
      <c r="Y113" s="12" t="str">
        <f t="shared" si="25"/>
        <v/>
      </c>
      <c r="Z113" s="12">
        <f t="shared" si="18"/>
        <v>1</v>
      </c>
      <c r="AA113" s="12" t="str">
        <f t="shared" si="19"/>
        <v/>
      </c>
      <c r="AB113" s="12" t="str">
        <f t="shared" si="20"/>
        <v/>
      </c>
      <c r="AC113" s="12" t="str">
        <f t="shared" si="21"/>
        <v/>
      </c>
    </row>
    <row r="114" spans="1:29" x14ac:dyDescent="0.2">
      <c r="A114" s="157" t="str">
        <f>'Master Database'!A78</f>
        <v>063</v>
      </c>
      <c r="B114" s="14">
        <f>'COINS Codes'!B67</f>
        <v>0</v>
      </c>
      <c r="C114" s="6">
        <f>'Master Database'!F78</f>
        <v>241</v>
      </c>
      <c r="D114" s="6"/>
      <c r="E114" s="6">
        <f>'Master Database'!K78</f>
        <v>2</v>
      </c>
      <c r="F114" s="14" t="str">
        <f>'Master Database'!E78</f>
        <v>Private</v>
      </c>
      <c r="G114" s="162">
        <f>'Master Database'!Q78</f>
        <v>864</v>
      </c>
      <c r="H114" s="291">
        <f>'Master Database'!R78</f>
        <v>80.31</v>
      </c>
      <c r="I114" s="291"/>
      <c r="J114" s="6">
        <f>'Master Database'!L78</f>
        <v>0</v>
      </c>
      <c r="K114" s="14">
        <f>'Master Database'!J78</f>
        <v>0</v>
      </c>
      <c r="L114" s="154">
        <f>'Master Database'!O78</f>
        <v>2</v>
      </c>
      <c r="R114" s="12">
        <f t="shared" si="15"/>
        <v>864</v>
      </c>
      <c r="S114" s="12">
        <f t="shared" si="22"/>
        <v>0</v>
      </c>
      <c r="T114" s="12" t="str">
        <f t="shared" si="23"/>
        <v/>
      </c>
      <c r="U114" s="12" t="str">
        <f t="shared" si="16"/>
        <v/>
      </c>
      <c r="V114" s="12" t="str">
        <f t="shared" si="24"/>
        <v/>
      </c>
      <c r="W114" s="12" t="str">
        <f>IF(ISNUMBER(SEARCH("Shared Ownership",I114)),#REF!,"")</f>
        <v/>
      </c>
      <c r="X114" s="12" t="str">
        <f t="shared" si="17"/>
        <v/>
      </c>
      <c r="Y114" s="12" t="str">
        <f t="shared" si="25"/>
        <v/>
      </c>
      <c r="Z114" s="12">
        <f t="shared" si="18"/>
        <v>1</v>
      </c>
      <c r="AA114" s="12" t="str">
        <f t="shared" si="19"/>
        <v/>
      </c>
      <c r="AB114" s="12" t="str">
        <f t="shared" si="20"/>
        <v/>
      </c>
      <c r="AC114" s="12" t="str">
        <f t="shared" si="21"/>
        <v/>
      </c>
    </row>
    <row r="115" spans="1:29" x14ac:dyDescent="0.2">
      <c r="A115" s="157" t="str">
        <f>'Master Database'!A79</f>
        <v>064</v>
      </c>
      <c r="B115" s="14">
        <f>'COINS Codes'!B68</f>
        <v>0</v>
      </c>
      <c r="C115" s="6" t="str">
        <f>'Master Database'!F79</f>
        <v>BLOCK A</v>
      </c>
      <c r="D115" s="6"/>
      <c r="E115" s="6">
        <f>'Master Database'!K79</f>
        <v>0</v>
      </c>
      <c r="F115" s="14" t="str">
        <f>'Master Database'!E79</f>
        <v>Rented</v>
      </c>
      <c r="G115" s="162">
        <f>'Master Database'!Q79</f>
        <v>763</v>
      </c>
      <c r="H115" s="291">
        <f>'Master Database'!R79</f>
        <v>70.88</v>
      </c>
      <c r="I115" s="291"/>
      <c r="J115" s="6" t="str">
        <f>'Master Database'!L79</f>
        <v>GF</v>
      </c>
      <c r="K115" s="14">
        <f>'Master Database'!J79</f>
        <v>0</v>
      </c>
      <c r="L115" s="154">
        <f>'Master Database'!O79</f>
        <v>2</v>
      </c>
      <c r="R115" s="12" t="str">
        <f t="shared" si="15"/>
        <v/>
      </c>
      <c r="S115" s="12" t="str">
        <f t="shared" si="22"/>
        <v/>
      </c>
      <c r="T115" s="12" t="str">
        <f t="shared" si="23"/>
        <v/>
      </c>
      <c r="U115" s="12" t="str">
        <f t="shared" si="16"/>
        <v/>
      </c>
      <c r="V115" s="12" t="str">
        <f t="shared" si="24"/>
        <v/>
      </c>
      <c r="W115" s="12" t="str">
        <f>IF(ISNUMBER(SEARCH("Shared Ownership",I115)),#REF!,"")</f>
        <v/>
      </c>
      <c r="X115" s="12" t="str">
        <f t="shared" si="17"/>
        <v/>
      </c>
      <c r="Y115" s="12" t="str">
        <f t="shared" si="25"/>
        <v/>
      </c>
      <c r="Z115" s="12" t="str">
        <f t="shared" si="18"/>
        <v/>
      </c>
      <c r="AA115" s="12">
        <f t="shared" si="19"/>
        <v>1</v>
      </c>
      <c r="AB115" s="12" t="str">
        <f t="shared" si="20"/>
        <v/>
      </c>
      <c r="AC115" s="12" t="str">
        <f t="shared" si="21"/>
        <v/>
      </c>
    </row>
    <row r="116" spans="1:29" x14ac:dyDescent="0.2">
      <c r="A116" s="157" t="str">
        <f>'Master Database'!A80</f>
        <v>065</v>
      </c>
      <c r="B116" s="14">
        <f>'COINS Codes'!B69</f>
        <v>0</v>
      </c>
      <c r="C116" s="6" t="str">
        <f>'Master Database'!F80</f>
        <v>BLOCK A</v>
      </c>
      <c r="D116" s="6"/>
      <c r="E116" s="6">
        <f>'Master Database'!K80</f>
        <v>0</v>
      </c>
      <c r="F116" s="14" t="str">
        <f>'Master Database'!E80</f>
        <v>Rented</v>
      </c>
      <c r="G116" s="162">
        <f>'Master Database'!Q80</f>
        <v>763</v>
      </c>
      <c r="H116" s="291">
        <f>'Master Database'!R80</f>
        <v>70.88</v>
      </c>
      <c r="I116" s="291"/>
      <c r="J116" s="6" t="str">
        <f>'Master Database'!L80</f>
        <v>GF</v>
      </c>
      <c r="K116" s="14">
        <f>'Master Database'!J80</f>
        <v>0</v>
      </c>
      <c r="L116" s="154">
        <f>'Master Database'!O80</f>
        <v>2</v>
      </c>
      <c r="R116" s="12" t="str">
        <f t="shared" ref="R116:R147" si="26">IF(ISNUMBER(SEARCH("Private",F116)),G116,"")</f>
        <v/>
      </c>
      <c r="S116" s="12" t="str">
        <f t="shared" si="22"/>
        <v/>
      </c>
      <c r="T116" s="12" t="str">
        <f t="shared" si="23"/>
        <v/>
      </c>
      <c r="U116" s="12" t="str">
        <f t="shared" ref="U116:U147" si="27">IF(ISNUMBER(SEARCH("Rented",G116)),J116,"")</f>
        <v/>
      </c>
      <c r="V116" s="12" t="str">
        <f t="shared" si="24"/>
        <v/>
      </c>
      <c r="W116" s="12" t="str">
        <f>IF(ISNUMBER(SEARCH("Shared Ownership",I116)),#REF!,"")</f>
        <v/>
      </c>
      <c r="X116" s="12" t="str">
        <f t="shared" ref="X116:X147" si="28">IF(ISNUMBER(SEARCH("Commercial",F116)),G116,"")</f>
        <v/>
      </c>
      <c r="Y116" s="12" t="str">
        <f t="shared" si="25"/>
        <v/>
      </c>
      <c r="Z116" s="12" t="str">
        <f t="shared" ref="Z116:Z147" si="29">IF(ISNUMBER(SEARCH("Private",F116)),1,"")</f>
        <v/>
      </c>
      <c r="AA116" s="12">
        <f t="shared" ref="AA116:AA147" si="30">IF(ISNUMBER(SEARCH("Rented",F116)),1,"")</f>
        <v>1</v>
      </c>
      <c r="AB116" s="12" t="str">
        <f t="shared" ref="AB116:AB147" si="31">IF(ISNUMBER(SEARCH("Shared Ownership",F116)),1,"")</f>
        <v/>
      </c>
      <c r="AC116" s="12" t="str">
        <f t="shared" ref="AC116:AC147" si="32">IF(ISNUMBER(SEARCH("Commercial",F116)),1,"")</f>
        <v/>
      </c>
    </row>
    <row r="117" spans="1:29" x14ac:dyDescent="0.2">
      <c r="A117" s="157" t="str">
        <f>'Master Database'!A81</f>
        <v>066</v>
      </c>
      <c r="B117" s="14">
        <f>'COINS Codes'!B70</f>
        <v>0</v>
      </c>
      <c r="C117" s="6" t="str">
        <f>'Master Database'!F81</f>
        <v>BLOCK A</v>
      </c>
      <c r="D117" s="6"/>
      <c r="E117" s="6">
        <f>'Master Database'!K81</f>
        <v>0</v>
      </c>
      <c r="F117" s="14" t="str">
        <f>'Master Database'!E81</f>
        <v>Rented</v>
      </c>
      <c r="G117" s="162">
        <f>'Master Database'!Q81</f>
        <v>763</v>
      </c>
      <c r="H117" s="291">
        <f>'Master Database'!R81</f>
        <v>70.88</v>
      </c>
      <c r="I117" s="291"/>
      <c r="J117" s="6" t="str">
        <f>'Master Database'!L81</f>
        <v>GF</v>
      </c>
      <c r="K117" s="14">
        <f>'Master Database'!J81</f>
        <v>0</v>
      </c>
      <c r="L117" s="154">
        <f>'Master Database'!O81</f>
        <v>2</v>
      </c>
      <c r="R117" s="12" t="str">
        <f t="shared" si="26"/>
        <v/>
      </c>
      <c r="S117" s="12" t="str">
        <f t="shared" ref="S117:S148" si="33">IF(ISNUMBER(SEARCH("Private",F117)),I117,"")</f>
        <v/>
      </c>
      <c r="T117" s="12" t="str">
        <f t="shared" ref="T117:T148" si="34">IF(ISNUMBER(SEARCH("Rented",G117)),I117,"")</f>
        <v/>
      </c>
      <c r="U117" s="12" t="str">
        <f t="shared" si="27"/>
        <v/>
      </c>
      <c r="V117" s="12" t="str">
        <f t="shared" ref="V117:V148" si="35">IF(ISNUMBER(SEARCH("Shared Ownership",I117)),J117,"")</f>
        <v/>
      </c>
      <c r="W117" s="12" t="str">
        <f>IF(ISNUMBER(SEARCH("Shared Ownership",I117)),#REF!,"")</f>
        <v/>
      </c>
      <c r="X117" s="12" t="str">
        <f t="shared" si="28"/>
        <v/>
      </c>
      <c r="Y117" s="12" t="str">
        <f t="shared" ref="Y117:Y148" si="36">IF(ISNUMBER(SEARCH("Commercial",F117)),I117,"")</f>
        <v/>
      </c>
      <c r="Z117" s="12" t="str">
        <f t="shared" si="29"/>
        <v/>
      </c>
      <c r="AA117" s="12">
        <f t="shared" si="30"/>
        <v>1</v>
      </c>
      <c r="AB117" s="12" t="str">
        <f t="shared" si="31"/>
        <v/>
      </c>
      <c r="AC117" s="12" t="str">
        <f t="shared" si="32"/>
        <v/>
      </c>
    </row>
    <row r="118" spans="1:29" x14ac:dyDescent="0.2">
      <c r="A118" s="157" t="str">
        <f>'Master Database'!A82</f>
        <v>067</v>
      </c>
      <c r="B118" s="14">
        <f>'COINS Codes'!B71</f>
        <v>0</v>
      </c>
      <c r="C118" s="6" t="str">
        <f>'Master Database'!F82</f>
        <v>BLOCK A</v>
      </c>
      <c r="D118" s="6"/>
      <c r="E118" s="6">
        <f>'Master Database'!K82</f>
        <v>0</v>
      </c>
      <c r="F118" s="14" t="str">
        <f>'Master Database'!E82</f>
        <v>Rented</v>
      </c>
      <c r="G118" s="162">
        <f>'Master Database'!Q82</f>
        <v>763</v>
      </c>
      <c r="H118" s="291">
        <f>'Master Database'!R82</f>
        <v>70.88</v>
      </c>
      <c r="I118" s="291"/>
      <c r="J118" s="6" t="str">
        <f>'Master Database'!L82</f>
        <v>FF</v>
      </c>
      <c r="K118" s="14">
        <f>'Master Database'!J82</f>
        <v>0</v>
      </c>
      <c r="L118" s="154">
        <f>'Master Database'!O82</f>
        <v>2</v>
      </c>
      <c r="R118" s="12" t="str">
        <f t="shared" si="26"/>
        <v/>
      </c>
      <c r="S118" s="12" t="str">
        <f t="shared" si="33"/>
        <v/>
      </c>
      <c r="T118" s="12" t="str">
        <f t="shared" si="34"/>
        <v/>
      </c>
      <c r="U118" s="12" t="str">
        <f t="shared" si="27"/>
        <v/>
      </c>
      <c r="V118" s="12" t="str">
        <f t="shared" si="35"/>
        <v/>
      </c>
      <c r="W118" s="12" t="str">
        <f>IF(ISNUMBER(SEARCH("Shared Ownership",I118)),#REF!,"")</f>
        <v/>
      </c>
      <c r="X118" s="12" t="str">
        <f t="shared" si="28"/>
        <v/>
      </c>
      <c r="Y118" s="12" t="str">
        <f t="shared" si="36"/>
        <v/>
      </c>
      <c r="Z118" s="12" t="str">
        <f t="shared" si="29"/>
        <v/>
      </c>
      <c r="AA118" s="12">
        <f t="shared" si="30"/>
        <v>1</v>
      </c>
      <c r="AB118" s="12" t="str">
        <f t="shared" si="31"/>
        <v/>
      </c>
      <c r="AC118" s="12" t="str">
        <f t="shared" si="32"/>
        <v/>
      </c>
    </row>
    <row r="119" spans="1:29" x14ac:dyDescent="0.2">
      <c r="A119" s="157" t="str">
        <f>'Master Database'!A83</f>
        <v>068</v>
      </c>
      <c r="B119" s="14">
        <f>'COINS Codes'!B72</f>
        <v>0</v>
      </c>
      <c r="C119" s="6" t="str">
        <f>'Master Database'!F83</f>
        <v>BLOCK A</v>
      </c>
      <c r="D119" s="6"/>
      <c r="E119" s="6">
        <f>'Master Database'!K83</f>
        <v>0</v>
      </c>
      <c r="F119" s="14" t="str">
        <f>'Master Database'!E83</f>
        <v>Rented</v>
      </c>
      <c r="G119" s="162">
        <f>'Master Database'!Q83</f>
        <v>763</v>
      </c>
      <c r="H119" s="291">
        <f>'Master Database'!R83</f>
        <v>70.88</v>
      </c>
      <c r="I119" s="291"/>
      <c r="J119" s="6" t="str">
        <f>'Master Database'!L83</f>
        <v>FF</v>
      </c>
      <c r="K119" s="14">
        <f>'Master Database'!J83</f>
        <v>0</v>
      </c>
      <c r="L119" s="154">
        <f>'Master Database'!O83</f>
        <v>2</v>
      </c>
      <c r="R119" s="12" t="str">
        <f t="shared" si="26"/>
        <v/>
      </c>
      <c r="S119" s="12" t="str">
        <f t="shared" si="33"/>
        <v/>
      </c>
      <c r="T119" s="12" t="str">
        <f t="shared" si="34"/>
        <v/>
      </c>
      <c r="U119" s="12" t="str">
        <f t="shared" si="27"/>
        <v/>
      </c>
      <c r="V119" s="12" t="str">
        <f t="shared" si="35"/>
        <v/>
      </c>
      <c r="W119" s="12" t="str">
        <f>IF(ISNUMBER(SEARCH("Shared Ownership",I119)),#REF!,"")</f>
        <v/>
      </c>
      <c r="X119" s="12" t="str">
        <f t="shared" si="28"/>
        <v/>
      </c>
      <c r="Y119" s="12" t="str">
        <f t="shared" si="36"/>
        <v/>
      </c>
      <c r="Z119" s="12" t="str">
        <f t="shared" si="29"/>
        <v/>
      </c>
      <c r="AA119" s="12">
        <f t="shared" si="30"/>
        <v>1</v>
      </c>
      <c r="AB119" s="12" t="str">
        <f t="shared" si="31"/>
        <v/>
      </c>
      <c r="AC119" s="12" t="str">
        <f t="shared" si="32"/>
        <v/>
      </c>
    </row>
    <row r="120" spans="1:29" x14ac:dyDescent="0.2">
      <c r="A120" s="157" t="str">
        <f>'Master Database'!A84</f>
        <v>069</v>
      </c>
      <c r="B120" s="14">
        <f>'COINS Codes'!B73</f>
        <v>0</v>
      </c>
      <c r="C120" s="6" t="str">
        <f>'Master Database'!F84</f>
        <v>BLOCK A</v>
      </c>
      <c r="D120" s="6"/>
      <c r="E120" s="6">
        <f>'Master Database'!K84</f>
        <v>0</v>
      </c>
      <c r="F120" s="14" t="str">
        <f>'Master Database'!E84</f>
        <v>Rented</v>
      </c>
      <c r="G120" s="162">
        <f>'Master Database'!Q84</f>
        <v>763</v>
      </c>
      <c r="H120" s="291">
        <f>'Master Database'!R84</f>
        <v>70.88</v>
      </c>
      <c r="I120" s="291"/>
      <c r="J120" s="6" t="str">
        <f>'Master Database'!L84</f>
        <v>FF</v>
      </c>
      <c r="K120" s="14">
        <f>'Master Database'!J84</f>
        <v>0</v>
      </c>
      <c r="L120" s="154">
        <f>'Master Database'!O84</f>
        <v>2</v>
      </c>
      <c r="R120" s="12" t="str">
        <f t="shared" si="26"/>
        <v/>
      </c>
      <c r="S120" s="12" t="str">
        <f t="shared" si="33"/>
        <v/>
      </c>
      <c r="T120" s="12" t="str">
        <f t="shared" si="34"/>
        <v/>
      </c>
      <c r="U120" s="12" t="str">
        <f t="shared" si="27"/>
        <v/>
      </c>
      <c r="V120" s="12" t="str">
        <f t="shared" si="35"/>
        <v/>
      </c>
      <c r="W120" s="12" t="str">
        <f>IF(ISNUMBER(SEARCH("Shared Ownership",I120)),#REF!,"")</f>
        <v/>
      </c>
      <c r="X120" s="12" t="str">
        <f t="shared" si="28"/>
        <v/>
      </c>
      <c r="Y120" s="12" t="str">
        <f t="shared" si="36"/>
        <v/>
      </c>
      <c r="Z120" s="12" t="str">
        <f t="shared" si="29"/>
        <v/>
      </c>
      <c r="AA120" s="12">
        <f t="shared" si="30"/>
        <v>1</v>
      </c>
      <c r="AB120" s="12" t="str">
        <f t="shared" si="31"/>
        <v/>
      </c>
      <c r="AC120" s="12" t="str">
        <f t="shared" si="32"/>
        <v/>
      </c>
    </row>
    <row r="121" spans="1:29" x14ac:dyDescent="0.2">
      <c r="A121" s="157" t="str">
        <f>'Master Database'!A85</f>
        <v>070</v>
      </c>
      <c r="B121" s="14">
        <f>'COINS Codes'!B74</f>
        <v>0</v>
      </c>
      <c r="C121" s="6" t="str">
        <f>'Master Database'!F85</f>
        <v>BLOCK A</v>
      </c>
      <c r="D121" s="6"/>
      <c r="E121" s="6">
        <f>'Master Database'!K85</f>
        <v>0</v>
      </c>
      <c r="F121" s="14" t="str">
        <f>'Master Database'!E85</f>
        <v>Rented</v>
      </c>
      <c r="G121" s="162">
        <f>'Master Database'!Q85</f>
        <v>763</v>
      </c>
      <c r="H121" s="291">
        <f>'Master Database'!R85</f>
        <v>70.88</v>
      </c>
      <c r="I121" s="291"/>
      <c r="J121" s="6" t="str">
        <f>'Master Database'!L85</f>
        <v>SF</v>
      </c>
      <c r="K121" s="14">
        <f>'Master Database'!J85</f>
        <v>0</v>
      </c>
      <c r="L121" s="154">
        <f>'Master Database'!O85</f>
        <v>2</v>
      </c>
      <c r="R121" s="12" t="str">
        <f t="shared" si="26"/>
        <v/>
      </c>
      <c r="S121" s="12" t="str">
        <f t="shared" si="33"/>
        <v/>
      </c>
      <c r="T121" s="12" t="str">
        <f t="shared" si="34"/>
        <v/>
      </c>
      <c r="U121" s="12" t="str">
        <f t="shared" si="27"/>
        <v/>
      </c>
      <c r="V121" s="12" t="str">
        <f t="shared" si="35"/>
        <v/>
      </c>
      <c r="W121" s="12" t="str">
        <f>IF(ISNUMBER(SEARCH("Shared Ownership",I121)),#REF!,"")</f>
        <v/>
      </c>
      <c r="X121" s="12" t="str">
        <f t="shared" si="28"/>
        <v/>
      </c>
      <c r="Y121" s="12" t="str">
        <f t="shared" si="36"/>
        <v/>
      </c>
      <c r="Z121" s="12" t="str">
        <f t="shared" si="29"/>
        <v/>
      </c>
      <c r="AA121" s="12">
        <f t="shared" si="30"/>
        <v>1</v>
      </c>
      <c r="AB121" s="12" t="str">
        <f t="shared" si="31"/>
        <v/>
      </c>
      <c r="AC121" s="12" t="str">
        <f t="shared" si="32"/>
        <v/>
      </c>
    </row>
    <row r="122" spans="1:29" x14ac:dyDescent="0.2">
      <c r="A122" s="157" t="str">
        <f>'Master Database'!A86</f>
        <v>071</v>
      </c>
      <c r="B122" s="14">
        <f>'COINS Codes'!B75</f>
        <v>0</v>
      </c>
      <c r="C122" s="6" t="str">
        <f>'Master Database'!F86</f>
        <v>BLOCK A</v>
      </c>
      <c r="D122" s="6"/>
      <c r="E122" s="6">
        <f>'Master Database'!K86</f>
        <v>0</v>
      </c>
      <c r="F122" s="14" t="str">
        <f>'Master Database'!E86</f>
        <v>Rented</v>
      </c>
      <c r="G122" s="162">
        <f>'Master Database'!Q86</f>
        <v>763</v>
      </c>
      <c r="H122" s="291">
        <f>'Master Database'!R86</f>
        <v>70.88</v>
      </c>
      <c r="I122" s="291"/>
      <c r="J122" s="6" t="str">
        <f>'Master Database'!L86</f>
        <v>SF</v>
      </c>
      <c r="K122" s="14">
        <f>'Master Database'!J86</f>
        <v>0</v>
      </c>
      <c r="L122" s="154">
        <f>'Master Database'!O86</f>
        <v>2</v>
      </c>
      <c r="R122" s="12" t="str">
        <f t="shared" si="26"/>
        <v/>
      </c>
      <c r="S122" s="12" t="str">
        <f t="shared" si="33"/>
        <v/>
      </c>
      <c r="T122" s="12" t="str">
        <f t="shared" si="34"/>
        <v/>
      </c>
      <c r="U122" s="12" t="str">
        <f t="shared" si="27"/>
        <v/>
      </c>
      <c r="V122" s="12" t="str">
        <f t="shared" si="35"/>
        <v/>
      </c>
      <c r="W122" s="12" t="str">
        <f>IF(ISNUMBER(SEARCH("Shared Ownership",I122)),#REF!,"")</f>
        <v/>
      </c>
      <c r="X122" s="12" t="str">
        <f t="shared" si="28"/>
        <v/>
      </c>
      <c r="Y122" s="12" t="str">
        <f t="shared" si="36"/>
        <v/>
      </c>
      <c r="Z122" s="12" t="str">
        <f t="shared" si="29"/>
        <v/>
      </c>
      <c r="AA122" s="12">
        <f t="shared" si="30"/>
        <v>1</v>
      </c>
      <c r="AB122" s="12" t="str">
        <f t="shared" si="31"/>
        <v/>
      </c>
      <c r="AC122" s="12" t="str">
        <f t="shared" si="32"/>
        <v/>
      </c>
    </row>
    <row r="123" spans="1:29" x14ac:dyDescent="0.2">
      <c r="A123" s="157" t="str">
        <f>'Master Database'!A87</f>
        <v>072</v>
      </c>
      <c r="B123" s="14">
        <f>'COINS Codes'!B76</f>
        <v>0</v>
      </c>
      <c r="C123" s="6" t="str">
        <f>'Master Database'!F87</f>
        <v>BLOCK A</v>
      </c>
      <c r="D123" s="6"/>
      <c r="E123" s="6">
        <f>'Master Database'!K87</f>
        <v>0</v>
      </c>
      <c r="F123" s="14" t="str">
        <f>'Master Database'!E87</f>
        <v>Rented</v>
      </c>
      <c r="G123" s="162">
        <f>'Master Database'!Q87</f>
        <v>763</v>
      </c>
      <c r="H123" s="291">
        <f>'Master Database'!R87</f>
        <v>70.88</v>
      </c>
      <c r="I123" s="291"/>
      <c r="J123" s="6" t="str">
        <f>'Master Database'!L87</f>
        <v>SF</v>
      </c>
      <c r="K123" s="14">
        <f>'Master Database'!J87</f>
        <v>0</v>
      </c>
      <c r="L123" s="154">
        <f>'Master Database'!O87</f>
        <v>2</v>
      </c>
      <c r="R123" s="12" t="str">
        <f t="shared" si="26"/>
        <v/>
      </c>
      <c r="S123" s="12" t="str">
        <f t="shared" si="33"/>
        <v/>
      </c>
      <c r="T123" s="12" t="str">
        <f t="shared" si="34"/>
        <v/>
      </c>
      <c r="U123" s="12" t="str">
        <f t="shared" si="27"/>
        <v/>
      </c>
      <c r="V123" s="12" t="str">
        <f t="shared" si="35"/>
        <v/>
      </c>
      <c r="W123" s="12" t="str">
        <f>IF(ISNUMBER(SEARCH("Shared Ownership",I123)),#REF!,"")</f>
        <v/>
      </c>
      <c r="X123" s="12" t="str">
        <f t="shared" si="28"/>
        <v/>
      </c>
      <c r="Y123" s="12" t="str">
        <f t="shared" si="36"/>
        <v/>
      </c>
      <c r="Z123" s="12" t="str">
        <f t="shared" si="29"/>
        <v/>
      </c>
      <c r="AA123" s="12">
        <f t="shared" si="30"/>
        <v>1</v>
      </c>
      <c r="AB123" s="12" t="str">
        <f t="shared" si="31"/>
        <v/>
      </c>
      <c r="AC123" s="12" t="str">
        <f t="shared" si="32"/>
        <v/>
      </c>
    </row>
    <row r="124" spans="1:29" x14ac:dyDescent="0.2">
      <c r="A124" s="157" t="str">
        <f>'Master Database'!A88</f>
        <v>073</v>
      </c>
      <c r="B124" s="14">
        <f>'COINS Codes'!B77</f>
        <v>0</v>
      </c>
      <c r="C124" s="6" t="str">
        <f>'Master Database'!F88</f>
        <v>BLOCK C</v>
      </c>
      <c r="D124" s="6"/>
      <c r="E124" s="6">
        <f>'Master Database'!K88</f>
        <v>0</v>
      </c>
      <c r="F124" s="14" t="str">
        <f>'Master Database'!E88</f>
        <v>Rented</v>
      </c>
      <c r="G124" s="162">
        <f>'Master Database'!Q88</f>
        <v>552</v>
      </c>
      <c r="H124" s="291">
        <f>'Master Database'!R88</f>
        <v>51.28</v>
      </c>
      <c r="I124" s="291"/>
      <c r="J124" s="6" t="str">
        <f>'Master Database'!L88</f>
        <v>GF</v>
      </c>
      <c r="K124" s="14">
        <f>'Master Database'!J88</f>
        <v>0</v>
      </c>
      <c r="L124" s="154">
        <f>'Master Database'!O88</f>
        <v>1</v>
      </c>
      <c r="R124" s="12" t="str">
        <f t="shared" si="26"/>
        <v/>
      </c>
      <c r="S124" s="12" t="str">
        <f t="shared" si="33"/>
        <v/>
      </c>
      <c r="T124" s="12" t="str">
        <f t="shared" si="34"/>
        <v/>
      </c>
      <c r="U124" s="12" t="str">
        <f t="shared" si="27"/>
        <v/>
      </c>
      <c r="V124" s="12" t="str">
        <f t="shared" si="35"/>
        <v/>
      </c>
      <c r="W124" s="12" t="str">
        <f>IF(ISNUMBER(SEARCH("Shared Ownership",I124)),#REF!,"")</f>
        <v/>
      </c>
      <c r="X124" s="12" t="str">
        <f t="shared" si="28"/>
        <v/>
      </c>
      <c r="Y124" s="12" t="str">
        <f t="shared" si="36"/>
        <v/>
      </c>
      <c r="Z124" s="12" t="str">
        <f t="shared" si="29"/>
        <v/>
      </c>
      <c r="AA124" s="12">
        <f t="shared" si="30"/>
        <v>1</v>
      </c>
      <c r="AB124" s="12" t="str">
        <f t="shared" si="31"/>
        <v/>
      </c>
      <c r="AC124" s="12" t="str">
        <f t="shared" si="32"/>
        <v/>
      </c>
    </row>
    <row r="125" spans="1:29" x14ac:dyDescent="0.2">
      <c r="A125" s="157" t="str">
        <f>'Master Database'!A89</f>
        <v>074</v>
      </c>
      <c r="B125" s="14">
        <f>'COINS Codes'!B78</f>
        <v>0</v>
      </c>
      <c r="C125" s="6" t="str">
        <f>'Master Database'!F89</f>
        <v>BLOCK C</v>
      </c>
      <c r="D125" s="6"/>
      <c r="E125" s="6">
        <f>'Master Database'!K89</f>
        <v>0</v>
      </c>
      <c r="F125" s="14" t="str">
        <f>'Master Database'!E89</f>
        <v>Rented</v>
      </c>
      <c r="G125" s="162">
        <f>'Master Database'!Q89</f>
        <v>552</v>
      </c>
      <c r="H125" s="291">
        <f>'Master Database'!R89</f>
        <v>51.28</v>
      </c>
      <c r="I125" s="291"/>
      <c r="J125" s="6" t="str">
        <f>'Master Database'!L89</f>
        <v>GF</v>
      </c>
      <c r="K125" s="14">
        <f>'Master Database'!J89</f>
        <v>0</v>
      </c>
      <c r="L125" s="154">
        <f>'Master Database'!O89</f>
        <v>1</v>
      </c>
      <c r="R125" s="12" t="str">
        <f t="shared" si="26"/>
        <v/>
      </c>
      <c r="S125" s="12" t="str">
        <f t="shared" si="33"/>
        <v/>
      </c>
      <c r="T125" s="12" t="str">
        <f t="shared" si="34"/>
        <v/>
      </c>
      <c r="U125" s="12" t="str">
        <f t="shared" si="27"/>
        <v/>
      </c>
      <c r="V125" s="12" t="str">
        <f t="shared" si="35"/>
        <v/>
      </c>
      <c r="W125" s="12" t="str">
        <f>IF(ISNUMBER(SEARCH("Shared Ownership",I125)),#REF!,"")</f>
        <v/>
      </c>
      <c r="X125" s="12" t="str">
        <f t="shared" si="28"/>
        <v/>
      </c>
      <c r="Y125" s="12" t="str">
        <f t="shared" si="36"/>
        <v/>
      </c>
      <c r="Z125" s="12" t="str">
        <f t="shared" si="29"/>
        <v/>
      </c>
      <c r="AA125" s="12">
        <f t="shared" si="30"/>
        <v>1</v>
      </c>
      <c r="AB125" s="12" t="str">
        <f t="shared" si="31"/>
        <v/>
      </c>
      <c r="AC125" s="12" t="str">
        <f t="shared" si="32"/>
        <v/>
      </c>
    </row>
    <row r="126" spans="1:29" x14ac:dyDescent="0.2">
      <c r="A126" s="157" t="str">
        <f>'Master Database'!A90</f>
        <v>075</v>
      </c>
      <c r="B126" s="14">
        <f>'COINS Codes'!B79</f>
        <v>0</v>
      </c>
      <c r="C126" s="6" t="str">
        <f>'Master Database'!F90</f>
        <v>BLOCK C</v>
      </c>
      <c r="D126" s="6"/>
      <c r="E126" s="6">
        <f>'Master Database'!K90</f>
        <v>0</v>
      </c>
      <c r="F126" s="14" t="str">
        <f>'Master Database'!E90</f>
        <v>Rented</v>
      </c>
      <c r="G126" s="162">
        <f>'Master Database'!Q90</f>
        <v>552</v>
      </c>
      <c r="H126" s="291">
        <f>'Master Database'!R90</f>
        <v>51.28</v>
      </c>
      <c r="I126" s="291"/>
      <c r="J126" s="6" t="str">
        <f>'Master Database'!L90</f>
        <v>FF</v>
      </c>
      <c r="K126" s="14">
        <f>'Master Database'!J90</f>
        <v>0</v>
      </c>
      <c r="L126" s="154">
        <f>'Master Database'!O90</f>
        <v>1</v>
      </c>
      <c r="R126" s="12" t="str">
        <f t="shared" si="26"/>
        <v/>
      </c>
      <c r="S126" s="12" t="str">
        <f t="shared" si="33"/>
        <v/>
      </c>
      <c r="T126" s="12" t="str">
        <f t="shared" si="34"/>
        <v/>
      </c>
      <c r="U126" s="12" t="str">
        <f t="shared" si="27"/>
        <v/>
      </c>
      <c r="V126" s="12" t="str">
        <f t="shared" si="35"/>
        <v/>
      </c>
      <c r="W126" s="12" t="str">
        <f>IF(ISNUMBER(SEARCH("Shared Ownership",I126)),#REF!,"")</f>
        <v/>
      </c>
      <c r="X126" s="12" t="str">
        <f t="shared" si="28"/>
        <v/>
      </c>
      <c r="Y126" s="12" t="str">
        <f t="shared" si="36"/>
        <v/>
      </c>
      <c r="Z126" s="12" t="str">
        <f t="shared" si="29"/>
        <v/>
      </c>
      <c r="AA126" s="12">
        <f t="shared" si="30"/>
        <v>1</v>
      </c>
      <c r="AB126" s="12" t="str">
        <f t="shared" si="31"/>
        <v/>
      </c>
      <c r="AC126" s="12" t="str">
        <f t="shared" si="32"/>
        <v/>
      </c>
    </row>
    <row r="127" spans="1:29" x14ac:dyDescent="0.2">
      <c r="A127" s="157" t="str">
        <f>'Master Database'!A91</f>
        <v>076</v>
      </c>
      <c r="B127" s="14">
        <f>'COINS Codes'!B80</f>
        <v>0</v>
      </c>
      <c r="C127" s="6" t="str">
        <f>'Master Database'!F91</f>
        <v>BLOCK C</v>
      </c>
      <c r="D127" s="6"/>
      <c r="E127" s="6">
        <f>'Master Database'!K91</f>
        <v>0</v>
      </c>
      <c r="F127" s="14" t="str">
        <f>'Master Database'!E91</f>
        <v>Rented</v>
      </c>
      <c r="G127" s="162">
        <f>'Master Database'!Q91</f>
        <v>552</v>
      </c>
      <c r="H127" s="291">
        <f>'Master Database'!R91</f>
        <v>51.28</v>
      </c>
      <c r="I127" s="291"/>
      <c r="J127" s="6" t="str">
        <f>'Master Database'!L91</f>
        <v>FF</v>
      </c>
      <c r="K127" s="14">
        <f>'Master Database'!J91</f>
        <v>0</v>
      </c>
      <c r="L127" s="154">
        <f>'Master Database'!O91</f>
        <v>1</v>
      </c>
      <c r="R127" s="12" t="str">
        <f t="shared" si="26"/>
        <v/>
      </c>
      <c r="S127" s="12" t="str">
        <f t="shared" si="33"/>
        <v/>
      </c>
      <c r="T127" s="12" t="str">
        <f t="shared" si="34"/>
        <v/>
      </c>
      <c r="U127" s="12" t="str">
        <f t="shared" si="27"/>
        <v/>
      </c>
      <c r="V127" s="12" t="str">
        <f t="shared" si="35"/>
        <v/>
      </c>
      <c r="W127" s="12" t="str">
        <f>IF(ISNUMBER(SEARCH("Shared Ownership",I127)),#REF!,"")</f>
        <v/>
      </c>
      <c r="X127" s="12" t="str">
        <f t="shared" si="28"/>
        <v/>
      </c>
      <c r="Y127" s="12" t="str">
        <f t="shared" si="36"/>
        <v/>
      </c>
      <c r="Z127" s="12" t="str">
        <f t="shared" si="29"/>
        <v/>
      </c>
      <c r="AA127" s="12">
        <f t="shared" si="30"/>
        <v>1</v>
      </c>
      <c r="AB127" s="12" t="str">
        <f t="shared" si="31"/>
        <v/>
      </c>
      <c r="AC127" s="12" t="str">
        <f t="shared" si="32"/>
        <v/>
      </c>
    </row>
    <row r="128" spans="1:29" x14ac:dyDescent="0.2">
      <c r="A128" s="157" t="str">
        <f>'Master Database'!A92</f>
        <v>077</v>
      </c>
      <c r="B128" s="14">
        <f>'COINS Codes'!B81</f>
        <v>0</v>
      </c>
      <c r="C128" s="6" t="str">
        <f>'Master Database'!F92</f>
        <v>BLOCK C</v>
      </c>
      <c r="D128" s="6"/>
      <c r="E128" s="6">
        <f>'Master Database'!K92</f>
        <v>0</v>
      </c>
      <c r="F128" s="14" t="str">
        <f>'Master Database'!E92</f>
        <v>Rented</v>
      </c>
      <c r="G128" s="162">
        <f>'Master Database'!Q92</f>
        <v>552</v>
      </c>
      <c r="H128" s="291">
        <f>'Master Database'!R92</f>
        <v>51.28</v>
      </c>
      <c r="I128" s="291"/>
      <c r="J128" s="6" t="str">
        <f>'Master Database'!L92</f>
        <v>SF</v>
      </c>
      <c r="K128" s="14">
        <f>'Master Database'!J92</f>
        <v>0</v>
      </c>
      <c r="L128" s="154">
        <f>'Master Database'!O92</f>
        <v>1</v>
      </c>
      <c r="R128" s="12" t="str">
        <f t="shared" si="26"/>
        <v/>
      </c>
      <c r="S128" s="12" t="str">
        <f t="shared" si="33"/>
        <v/>
      </c>
      <c r="T128" s="12" t="str">
        <f t="shared" si="34"/>
        <v/>
      </c>
      <c r="U128" s="12" t="str">
        <f t="shared" si="27"/>
        <v/>
      </c>
      <c r="V128" s="12" t="str">
        <f t="shared" si="35"/>
        <v/>
      </c>
      <c r="W128" s="12" t="str">
        <f>IF(ISNUMBER(SEARCH("Shared Ownership",I128)),#REF!,"")</f>
        <v/>
      </c>
      <c r="X128" s="12" t="str">
        <f t="shared" si="28"/>
        <v/>
      </c>
      <c r="Y128" s="12" t="str">
        <f t="shared" si="36"/>
        <v/>
      </c>
      <c r="Z128" s="12" t="str">
        <f t="shared" si="29"/>
        <v/>
      </c>
      <c r="AA128" s="12">
        <f t="shared" si="30"/>
        <v>1</v>
      </c>
      <c r="AB128" s="12" t="str">
        <f t="shared" si="31"/>
        <v/>
      </c>
      <c r="AC128" s="12" t="str">
        <f t="shared" si="32"/>
        <v/>
      </c>
    </row>
    <row r="129" spans="1:29" x14ac:dyDescent="0.2">
      <c r="A129" s="157" t="str">
        <f>'Master Database'!A93</f>
        <v>078</v>
      </c>
      <c r="B129" s="14">
        <f>'COINS Codes'!B82</f>
        <v>0</v>
      </c>
      <c r="C129" s="6" t="str">
        <f>'Master Database'!F93</f>
        <v>BLOCK C</v>
      </c>
      <c r="D129" s="6"/>
      <c r="E129" s="6">
        <f>'Master Database'!K93</f>
        <v>0</v>
      </c>
      <c r="F129" s="14" t="str">
        <f>'Master Database'!E93</f>
        <v>Rented</v>
      </c>
      <c r="G129" s="162">
        <f>'Master Database'!Q93</f>
        <v>552</v>
      </c>
      <c r="H129" s="291">
        <f>'Master Database'!R93</f>
        <v>51.28</v>
      </c>
      <c r="I129" s="291"/>
      <c r="J129" s="6" t="str">
        <f>'Master Database'!L93</f>
        <v>SF</v>
      </c>
      <c r="K129" s="14">
        <f>'Master Database'!J93</f>
        <v>0</v>
      </c>
      <c r="L129" s="154">
        <f>'Master Database'!O93</f>
        <v>1</v>
      </c>
      <c r="R129" s="12" t="str">
        <f t="shared" si="26"/>
        <v/>
      </c>
      <c r="S129" s="12" t="str">
        <f t="shared" si="33"/>
        <v/>
      </c>
      <c r="T129" s="12" t="str">
        <f t="shared" si="34"/>
        <v/>
      </c>
      <c r="U129" s="12" t="str">
        <f t="shared" si="27"/>
        <v/>
      </c>
      <c r="V129" s="12" t="str">
        <f t="shared" si="35"/>
        <v/>
      </c>
      <c r="W129" s="12" t="str">
        <f>IF(ISNUMBER(SEARCH("Shared Ownership",I129)),#REF!,"")</f>
        <v/>
      </c>
      <c r="X129" s="12" t="str">
        <f t="shared" si="28"/>
        <v/>
      </c>
      <c r="Y129" s="12" t="str">
        <f t="shared" si="36"/>
        <v/>
      </c>
      <c r="Z129" s="12" t="str">
        <f t="shared" si="29"/>
        <v/>
      </c>
      <c r="AA129" s="12">
        <f t="shared" si="30"/>
        <v>1</v>
      </c>
      <c r="AB129" s="12" t="str">
        <f t="shared" si="31"/>
        <v/>
      </c>
      <c r="AC129" s="12" t="str">
        <f t="shared" si="32"/>
        <v/>
      </c>
    </row>
    <row r="130" spans="1:29" x14ac:dyDescent="0.2">
      <c r="A130" s="157" t="str">
        <f>'Master Database'!A94</f>
        <v>079</v>
      </c>
      <c r="B130" s="14">
        <f>'COINS Codes'!B83</f>
        <v>0</v>
      </c>
      <c r="C130" s="6" t="str">
        <f>'Master Database'!F94</f>
        <v>BLOCK B</v>
      </c>
      <c r="D130" s="6"/>
      <c r="E130" s="6">
        <f>'Master Database'!K94</f>
        <v>0</v>
      </c>
      <c r="F130" s="14" t="str">
        <f>'Master Database'!E94</f>
        <v>Rented</v>
      </c>
      <c r="G130" s="162">
        <f>'Master Database'!Q94</f>
        <v>552</v>
      </c>
      <c r="H130" s="291">
        <f>'Master Database'!R94</f>
        <v>51.28</v>
      </c>
      <c r="I130" s="291"/>
      <c r="J130" s="6" t="str">
        <f>'Master Database'!L94</f>
        <v>GF</v>
      </c>
      <c r="K130" s="14">
        <f>'Master Database'!J94</f>
        <v>0</v>
      </c>
      <c r="L130" s="154">
        <f>'Master Database'!O94</f>
        <v>1</v>
      </c>
      <c r="R130" s="12" t="str">
        <f t="shared" si="26"/>
        <v/>
      </c>
      <c r="S130" s="12" t="str">
        <f t="shared" si="33"/>
        <v/>
      </c>
      <c r="T130" s="12" t="str">
        <f t="shared" si="34"/>
        <v/>
      </c>
      <c r="U130" s="12" t="str">
        <f t="shared" si="27"/>
        <v/>
      </c>
      <c r="V130" s="12" t="str">
        <f t="shared" si="35"/>
        <v/>
      </c>
      <c r="W130" s="12" t="str">
        <f>IF(ISNUMBER(SEARCH("Shared Ownership",I130)),#REF!,"")</f>
        <v/>
      </c>
      <c r="X130" s="12" t="str">
        <f t="shared" si="28"/>
        <v/>
      </c>
      <c r="Y130" s="12" t="str">
        <f t="shared" si="36"/>
        <v/>
      </c>
      <c r="Z130" s="12" t="str">
        <f t="shared" si="29"/>
        <v/>
      </c>
      <c r="AA130" s="12">
        <f t="shared" si="30"/>
        <v>1</v>
      </c>
      <c r="AB130" s="12" t="str">
        <f t="shared" si="31"/>
        <v/>
      </c>
      <c r="AC130" s="12" t="str">
        <f t="shared" si="32"/>
        <v/>
      </c>
    </row>
    <row r="131" spans="1:29" x14ac:dyDescent="0.2">
      <c r="A131" s="157" t="str">
        <f>'Master Database'!A95</f>
        <v>080</v>
      </c>
      <c r="B131" s="14">
        <f>'COINS Codes'!B84</f>
        <v>0</v>
      </c>
      <c r="C131" s="6" t="str">
        <f>'Master Database'!F95</f>
        <v>BLOCK B</v>
      </c>
      <c r="D131" s="6"/>
      <c r="E131" s="6">
        <f>'Master Database'!K95</f>
        <v>0</v>
      </c>
      <c r="F131" s="14" t="str">
        <f>'Master Database'!E95</f>
        <v>Rented</v>
      </c>
      <c r="G131" s="162">
        <f>'Master Database'!Q95</f>
        <v>763</v>
      </c>
      <c r="H131" s="291">
        <f>'Master Database'!R95</f>
        <v>70.88</v>
      </c>
      <c r="I131" s="291"/>
      <c r="J131" s="6" t="str">
        <f>'Master Database'!L95</f>
        <v>GF</v>
      </c>
      <c r="K131" s="14">
        <f>'Master Database'!J95</f>
        <v>0</v>
      </c>
      <c r="L131" s="154">
        <f>'Master Database'!O95</f>
        <v>2</v>
      </c>
      <c r="R131" s="12" t="str">
        <f t="shared" si="26"/>
        <v/>
      </c>
      <c r="S131" s="12" t="str">
        <f t="shared" si="33"/>
        <v/>
      </c>
      <c r="T131" s="12" t="str">
        <f t="shared" si="34"/>
        <v/>
      </c>
      <c r="U131" s="12" t="str">
        <f t="shared" si="27"/>
        <v/>
      </c>
      <c r="V131" s="12" t="str">
        <f t="shared" si="35"/>
        <v/>
      </c>
      <c r="W131" s="12" t="str">
        <f>IF(ISNUMBER(SEARCH("Shared Ownership",I131)),#REF!,"")</f>
        <v/>
      </c>
      <c r="X131" s="12" t="str">
        <f t="shared" si="28"/>
        <v/>
      </c>
      <c r="Y131" s="12" t="str">
        <f t="shared" si="36"/>
        <v/>
      </c>
      <c r="Z131" s="12" t="str">
        <f t="shared" si="29"/>
        <v/>
      </c>
      <c r="AA131" s="12">
        <f t="shared" si="30"/>
        <v>1</v>
      </c>
      <c r="AB131" s="12" t="str">
        <f t="shared" si="31"/>
        <v/>
      </c>
      <c r="AC131" s="12" t="str">
        <f t="shared" si="32"/>
        <v/>
      </c>
    </row>
    <row r="132" spans="1:29" x14ac:dyDescent="0.2">
      <c r="A132" s="157" t="str">
        <f>'Master Database'!A96</f>
        <v>081</v>
      </c>
      <c r="B132" s="14">
        <f>'COINS Codes'!B85</f>
        <v>0</v>
      </c>
      <c r="C132" s="6" t="str">
        <f>'Master Database'!F96</f>
        <v>BLOCK B</v>
      </c>
      <c r="D132" s="6"/>
      <c r="E132" s="6">
        <f>'Master Database'!K96</f>
        <v>0</v>
      </c>
      <c r="F132" s="14" t="str">
        <f>'Master Database'!E96</f>
        <v>Rented</v>
      </c>
      <c r="G132" s="162">
        <f>'Master Database'!Q96</f>
        <v>763</v>
      </c>
      <c r="H132" s="291">
        <f>'Master Database'!R96</f>
        <v>70.88</v>
      </c>
      <c r="I132" s="291"/>
      <c r="J132" s="6" t="str">
        <f>'Master Database'!L96</f>
        <v>GF</v>
      </c>
      <c r="K132" s="14">
        <f>'Master Database'!J96</f>
        <v>0</v>
      </c>
      <c r="L132" s="154">
        <f>'Master Database'!O96</f>
        <v>2</v>
      </c>
      <c r="R132" s="12" t="str">
        <f t="shared" si="26"/>
        <v/>
      </c>
      <c r="S132" s="12" t="str">
        <f t="shared" si="33"/>
        <v/>
      </c>
      <c r="T132" s="12" t="str">
        <f t="shared" si="34"/>
        <v/>
      </c>
      <c r="U132" s="12" t="str">
        <f t="shared" si="27"/>
        <v/>
      </c>
      <c r="V132" s="12" t="str">
        <f t="shared" si="35"/>
        <v/>
      </c>
      <c r="W132" s="12" t="str">
        <f>IF(ISNUMBER(SEARCH("Shared Ownership",I132)),#REF!,"")</f>
        <v/>
      </c>
      <c r="X132" s="12" t="str">
        <f t="shared" si="28"/>
        <v/>
      </c>
      <c r="Y132" s="12" t="str">
        <f t="shared" si="36"/>
        <v/>
      </c>
      <c r="Z132" s="12" t="str">
        <f t="shared" si="29"/>
        <v/>
      </c>
      <c r="AA132" s="12">
        <f t="shared" si="30"/>
        <v>1</v>
      </c>
      <c r="AB132" s="12" t="str">
        <f t="shared" si="31"/>
        <v/>
      </c>
      <c r="AC132" s="12" t="str">
        <f t="shared" si="32"/>
        <v/>
      </c>
    </row>
    <row r="133" spans="1:29" x14ac:dyDescent="0.2">
      <c r="A133" s="157" t="str">
        <f>'Master Database'!A97</f>
        <v>082</v>
      </c>
      <c r="B133" s="14">
        <f>'COINS Codes'!B86</f>
        <v>0</v>
      </c>
      <c r="C133" s="6" t="str">
        <f>'Master Database'!F97</f>
        <v>BLOCK B</v>
      </c>
      <c r="D133" s="6"/>
      <c r="E133" s="6">
        <f>'Master Database'!K97</f>
        <v>0</v>
      </c>
      <c r="F133" s="14" t="str">
        <f>'Master Database'!E97</f>
        <v>Rented</v>
      </c>
      <c r="G133" s="162">
        <f>'Master Database'!Q97</f>
        <v>552</v>
      </c>
      <c r="H133" s="291">
        <f>'Master Database'!R97</f>
        <v>51.28</v>
      </c>
      <c r="I133" s="291"/>
      <c r="J133" s="6" t="str">
        <f>'Master Database'!L97</f>
        <v>FF</v>
      </c>
      <c r="K133" s="14">
        <f>'Master Database'!J97</f>
        <v>0</v>
      </c>
      <c r="L133" s="154">
        <f>'Master Database'!O97</f>
        <v>1</v>
      </c>
      <c r="R133" s="12" t="str">
        <f t="shared" si="26"/>
        <v/>
      </c>
      <c r="S133" s="12" t="str">
        <f t="shared" si="33"/>
        <v/>
      </c>
      <c r="T133" s="12" t="str">
        <f t="shared" si="34"/>
        <v/>
      </c>
      <c r="U133" s="12" t="str">
        <f t="shared" si="27"/>
        <v/>
      </c>
      <c r="V133" s="12" t="str">
        <f t="shared" si="35"/>
        <v/>
      </c>
      <c r="W133" s="12" t="str">
        <f>IF(ISNUMBER(SEARCH("Shared Ownership",I133)),#REF!,"")</f>
        <v/>
      </c>
      <c r="X133" s="12" t="str">
        <f t="shared" si="28"/>
        <v/>
      </c>
      <c r="Y133" s="12" t="str">
        <f t="shared" si="36"/>
        <v/>
      </c>
      <c r="Z133" s="12" t="str">
        <f t="shared" si="29"/>
        <v/>
      </c>
      <c r="AA133" s="12">
        <f t="shared" si="30"/>
        <v>1</v>
      </c>
      <c r="AB133" s="12" t="str">
        <f t="shared" si="31"/>
        <v/>
      </c>
      <c r="AC133" s="12" t="str">
        <f t="shared" si="32"/>
        <v/>
      </c>
    </row>
    <row r="134" spans="1:29" x14ac:dyDescent="0.2">
      <c r="A134" s="157" t="str">
        <f>'Master Database'!A98</f>
        <v>083</v>
      </c>
      <c r="B134" s="14">
        <f>'COINS Codes'!B87</f>
        <v>0</v>
      </c>
      <c r="C134" s="6" t="str">
        <f>'Master Database'!F98</f>
        <v>BLOCK B</v>
      </c>
      <c r="D134" s="6"/>
      <c r="E134" s="6">
        <f>'Master Database'!K98</f>
        <v>0</v>
      </c>
      <c r="F134" s="14" t="str">
        <f>'Master Database'!E98</f>
        <v>Rented</v>
      </c>
      <c r="G134" s="162">
        <f>'Master Database'!Q98</f>
        <v>763</v>
      </c>
      <c r="H134" s="291">
        <f>'Master Database'!R98</f>
        <v>70.88</v>
      </c>
      <c r="I134" s="291"/>
      <c r="J134" s="6" t="str">
        <f>'Master Database'!L98</f>
        <v>FF</v>
      </c>
      <c r="K134" s="14">
        <f>'Master Database'!J98</f>
        <v>0</v>
      </c>
      <c r="L134" s="154">
        <f>'Master Database'!O98</f>
        <v>2</v>
      </c>
      <c r="R134" s="12" t="str">
        <f t="shared" si="26"/>
        <v/>
      </c>
      <c r="S134" s="12" t="str">
        <f t="shared" si="33"/>
        <v/>
      </c>
      <c r="T134" s="12" t="str">
        <f t="shared" si="34"/>
        <v/>
      </c>
      <c r="U134" s="12" t="str">
        <f t="shared" si="27"/>
        <v/>
      </c>
      <c r="V134" s="12" t="str">
        <f t="shared" si="35"/>
        <v/>
      </c>
      <c r="W134" s="12" t="str">
        <f>IF(ISNUMBER(SEARCH("Shared Ownership",I134)),#REF!,"")</f>
        <v/>
      </c>
      <c r="X134" s="12" t="str">
        <f t="shared" si="28"/>
        <v/>
      </c>
      <c r="Y134" s="12" t="str">
        <f t="shared" si="36"/>
        <v/>
      </c>
      <c r="Z134" s="12" t="str">
        <f t="shared" si="29"/>
        <v/>
      </c>
      <c r="AA134" s="12">
        <f t="shared" si="30"/>
        <v>1</v>
      </c>
      <c r="AB134" s="12" t="str">
        <f t="shared" si="31"/>
        <v/>
      </c>
      <c r="AC134" s="12" t="str">
        <f t="shared" si="32"/>
        <v/>
      </c>
    </row>
    <row r="135" spans="1:29" x14ac:dyDescent="0.2">
      <c r="A135" s="157" t="str">
        <f>'Master Database'!A99</f>
        <v>084</v>
      </c>
      <c r="B135" s="14">
        <f>'COINS Codes'!B88</f>
        <v>0</v>
      </c>
      <c r="C135" s="6" t="str">
        <f>'Master Database'!F99</f>
        <v>BLOCK B</v>
      </c>
      <c r="D135" s="6"/>
      <c r="E135" s="6">
        <f>'Master Database'!K99</f>
        <v>0</v>
      </c>
      <c r="F135" s="14" t="str">
        <f>'Master Database'!E99</f>
        <v>Rented</v>
      </c>
      <c r="G135" s="162">
        <f>'Master Database'!Q99</f>
        <v>763</v>
      </c>
      <c r="H135" s="291">
        <f>'Master Database'!R99</f>
        <v>70.88</v>
      </c>
      <c r="I135" s="291"/>
      <c r="J135" s="6" t="str">
        <f>'Master Database'!L99</f>
        <v>FF</v>
      </c>
      <c r="K135" s="14">
        <f>'Master Database'!J99</f>
        <v>0</v>
      </c>
      <c r="L135" s="154">
        <f>'Master Database'!O99</f>
        <v>2</v>
      </c>
      <c r="R135" s="12" t="str">
        <f t="shared" si="26"/>
        <v/>
      </c>
      <c r="S135" s="12" t="str">
        <f t="shared" si="33"/>
        <v/>
      </c>
      <c r="T135" s="12" t="str">
        <f t="shared" si="34"/>
        <v/>
      </c>
      <c r="U135" s="12" t="str">
        <f t="shared" si="27"/>
        <v/>
      </c>
      <c r="V135" s="12" t="str">
        <f t="shared" si="35"/>
        <v/>
      </c>
      <c r="W135" s="12" t="str">
        <f>IF(ISNUMBER(SEARCH("Shared Ownership",I135)),#REF!,"")</f>
        <v/>
      </c>
      <c r="X135" s="12" t="str">
        <f t="shared" si="28"/>
        <v/>
      </c>
      <c r="Y135" s="12" t="str">
        <f t="shared" si="36"/>
        <v/>
      </c>
      <c r="Z135" s="12" t="str">
        <f t="shared" si="29"/>
        <v/>
      </c>
      <c r="AA135" s="12">
        <f t="shared" si="30"/>
        <v>1</v>
      </c>
      <c r="AB135" s="12" t="str">
        <f t="shared" si="31"/>
        <v/>
      </c>
      <c r="AC135" s="12" t="str">
        <f t="shared" si="32"/>
        <v/>
      </c>
    </row>
    <row r="136" spans="1:29" x14ac:dyDescent="0.2">
      <c r="A136" s="157" t="str">
        <f>'Master Database'!A100</f>
        <v>085</v>
      </c>
      <c r="B136" s="14">
        <f>'COINS Codes'!B89</f>
        <v>0</v>
      </c>
      <c r="C136" s="6" t="str">
        <f>'Master Database'!F100</f>
        <v>BLOCK B</v>
      </c>
      <c r="D136" s="6"/>
      <c r="E136" s="6">
        <f>'Master Database'!K100</f>
        <v>0</v>
      </c>
      <c r="F136" s="14" t="str">
        <f>'Master Database'!E100</f>
        <v>Rented</v>
      </c>
      <c r="G136" s="162">
        <f>'Master Database'!Q100</f>
        <v>552</v>
      </c>
      <c r="H136" s="291">
        <f>'Master Database'!R100</f>
        <v>51.28</v>
      </c>
      <c r="I136" s="291"/>
      <c r="J136" s="6" t="str">
        <f>'Master Database'!L100</f>
        <v>SF</v>
      </c>
      <c r="K136" s="14">
        <f>'Master Database'!J100</f>
        <v>0</v>
      </c>
      <c r="L136" s="154">
        <f>'Master Database'!O100</f>
        <v>1</v>
      </c>
      <c r="R136" s="12" t="str">
        <f t="shared" si="26"/>
        <v/>
      </c>
      <c r="S136" s="12" t="str">
        <f t="shared" si="33"/>
        <v/>
      </c>
      <c r="T136" s="12" t="str">
        <f t="shared" si="34"/>
        <v/>
      </c>
      <c r="U136" s="12" t="str">
        <f t="shared" si="27"/>
        <v/>
      </c>
      <c r="V136" s="12" t="str">
        <f t="shared" si="35"/>
        <v/>
      </c>
      <c r="W136" s="12" t="str">
        <f>IF(ISNUMBER(SEARCH("Shared Ownership",I136)),#REF!,"")</f>
        <v/>
      </c>
      <c r="X136" s="12" t="str">
        <f t="shared" si="28"/>
        <v/>
      </c>
      <c r="Y136" s="12" t="str">
        <f t="shared" si="36"/>
        <v/>
      </c>
      <c r="Z136" s="12" t="str">
        <f t="shared" si="29"/>
        <v/>
      </c>
      <c r="AA136" s="12">
        <f t="shared" si="30"/>
        <v>1</v>
      </c>
      <c r="AB136" s="12" t="str">
        <f t="shared" si="31"/>
        <v/>
      </c>
      <c r="AC136" s="12" t="str">
        <f t="shared" si="32"/>
        <v/>
      </c>
    </row>
    <row r="137" spans="1:29" x14ac:dyDescent="0.2">
      <c r="A137" s="157" t="str">
        <f>'Master Database'!A101</f>
        <v>086</v>
      </c>
      <c r="B137" s="14">
        <f>'COINS Codes'!B90</f>
        <v>0</v>
      </c>
      <c r="C137" s="6" t="str">
        <f>'Master Database'!F101</f>
        <v>BLOCK B</v>
      </c>
      <c r="D137" s="6"/>
      <c r="E137" s="6">
        <f>'Master Database'!K101</f>
        <v>0</v>
      </c>
      <c r="F137" s="14" t="str">
        <f>'Master Database'!E101</f>
        <v>Rented</v>
      </c>
      <c r="G137" s="162">
        <f>'Master Database'!Q101</f>
        <v>763</v>
      </c>
      <c r="H137" s="291">
        <f>'Master Database'!R101</f>
        <v>70.88</v>
      </c>
      <c r="I137" s="291"/>
      <c r="J137" s="6" t="str">
        <f>'Master Database'!L101</f>
        <v>SF</v>
      </c>
      <c r="K137" s="14">
        <f>'Master Database'!J101</f>
        <v>0</v>
      </c>
      <c r="L137" s="154">
        <f>'Master Database'!O101</f>
        <v>2</v>
      </c>
      <c r="R137" s="12" t="str">
        <f t="shared" si="26"/>
        <v/>
      </c>
      <c r="S137" s="12" t="str">
        <f t="shared" si="33"/>
        <v/>
      </c>
      <c r="T137" s="12" t="str">
        <f t="shared" si="34"/>
        <v/>
      </c>
      <c r="U137" s="12" t="str">
        <f t="shared" si="27"/>
        <v/>
      </c>
      <c r="V137" s="12" t="str">
        <f t="shared" si="35"/>
        <v/>
      </c>
      <c r="W137" s="12" t="str">
        <f>IF(ISNUMBER(SEARCH("Shared Ownership",I137)),#REF!,"")</f>
        <v/>
      </c>
      <c r="X137" s="12" t="str">
        <f t="shared" si="28"/>
        <v/>
      </c>
      <c r="Y137" s="12" t="str">
        <f t="shared" si="36"/>
        <v/>
      </c>
      <c r="Z137" s="12" t="str">
        <f t="shared" si="29"/>
        <v/>
      </c>
      <c r="AA137" s="12">
        <f t="shared" si="30"/>
        <v>1</v>
      </c>
      <c r="AB137" s="12" t="str">
        <f t="shared" si="31"/>
        <v/>
      </c>
      <c r="AC137" s="12" t="str">
        <f t="shared" si="32"/>
        <v/>
      </c>
    </row>
    <row r="138" spans="1:29" x14ac:dyDescent="0.2">
      <c r="A138" s="157" t="str">
        <f>'Master Database'!A102</f>
        <v>087</v>
      </c>
      <c r="B138" s="14">
        <f>'COINS Codes'!B91</f>
        <v>0</v>
      </c>
      <c r="C138" s="6" t="str">
        <f>'Master Database'!F102</f>
        <v>BLOCK B</v>
      </c>
      <c r="D138" s="6"/>
      <c r="E138" s="6">
        <f>'Master Database'!K102</f>
        <v>0</v>
      </c>
      <c r="F138" s="14" t="str">
        <f>'Master Database'!E102</f>
        <v>Rented</v>
      </c>
      <c r="G138" s="162">
        <f>'Master Database'!Q102</f>
        <v>763</v>
      </c>
      <c r="H138" s="291">
        <f>'Master Database'!R102</f>
        <v>70.88</v>
      </c>
      <c r="I138" s="291"/>
      <c r="J138" s="6" t="str">
        <f>'Master Database'!L102</f>
        <v>SF</v>
      </c>
      <c r="K138" s="14">
        <f>'Master Database'!J102</f>
        <v>0</v>
      </c>
      <c r="L138" s="154">
        <f>'Master Database'!O102</f>
        <v>2</v>
      </c>
      <c r="R138" s="12" t="str">
        <f t="shared" si="26"/>
        <v/>
      </c>
      <c r="S138" s="12" t="str">
        <f t="shared" si="33"/>
        <v/>
      </c>
      <c r="T138" s="12" t="str">
        <f t="shared" si="34"/>
        <v/>
      </c>
      <c r="U138" s="12" t="str">
        <f t="shared" si="27"/>
        <v/>
      </c>
      <c r="V138" s="12" t="str">
        <f t="shared" si="35"/>
        <v/>
      </c>
      <c r="W138" s="12" t="str">
        <f>IF(ISNUMBER(SEARCH("Shared Ownership",I138)),#REF!,"")</f>
        <v/>
      </c>
      <c r="X138" s="12" t="str">
        <f t="shared" si="28"/>
        <v/>
      </c>
      <c r="Y138" s="12" t="str">
        <f t="shared" si="36"/>
        <v/>
      </c>
      <c r="Z138" s="12" t="str">
        <f t="shared" si="29"/>
        <v/>
      </c>
      <c r="AA138" s="12">
        <f t="shared" si="30"/>
        <v>1</v>
      </c>
      <c r="AB138" s="12" t="str">
        <f t="shared" si="31"/>
        <v/>
      </c>
      <c r="AC138" s="12" t="str">
        <f t="shared" si="32"/>
        <v/>
      </c>
    </row>
    <row r="139" spans="1:29" x14ac:dyDescent="0.2">
      <c r="A139" s="157" t="str">
        <f>'Master Database'!A103</f>
        <v>088</v>
      </c>
      <c r="B139" s="14">
        <f>'COINS Codes'!B92</f>
        <v>0</v>
      </c>
      <c r="C139" s="6" t="str">
        <f>'Master Database'!F103</f>
        <v>1BM</v>
      </c>
      <c r="D139" s="6"/>
      <c r="E139" s="6">
        <f>'Master Database'!K103</f>
        <v>0</v>
      </c>
      <c r="F139" s="14" t="str">
        <f>'Master Database'!E103</f>
        <v>Rented</v>
      </c>
      <c r="G139" s="162">
        <f>'Master Database'!Q103</f>
        <v>652</v>
      </c>
      <c r="H139" s="291">
        <f>'Master Database'!R103</f>
        <v>60.57</v>
      </c>
      <c r="I139" s="291"/>
      <c r="J139" s="6" t="str">
        <f>'Master Database'!L103</f>
        <v>GF</v>
      </c>
      <c r="K139" s="14">
        <f>'Master Database'!J103</f>
        <v>0</v>
      </c>
      <c r="L139" s="154">
        <f>'Master Database'!O103</f>
        <v>1</v>
      </c>
      <c r="R139" s="12" t="str">
        <f t="shared" si="26"/>
        <v/>
      </c>
      <c r="S139" s="12" t="str">
        <f t="shared" si="33"/>
        <v/>
      </c>
      <c r="T139" s="12" t="str">
        <f t="shared" si="34"/>
        <v/>
      </c>
      <c r="U139" s="12" t="str">
        <f t="shared" si="27"/>
        <v/>
      </c>
      <c r="V139" s="12" t="str">
        <f t="shared" si="35"/>
        <v/>
      </c>
      <c r="W139" s="12" t="str">
        <f>IF(ISNUMBER(SEARCH("Shared Ownership",I139)),#REF!,"")</f>
        <v/>
      </c>
      <c r="X139" s="12" t="str">
        <f t="shared" si="28"/>
        <v/>
      </c>
      <c r="Y139" s="12" t="str">
        <f t="shared" si="36"/>
        <v/>
      </c>
      <c r="Z139" s="12" t="str">
        <f t="shared" si="29"/>
        <v/>
      </c>
      <c r="AA139" s="12">
        <f t="shared" si="30"/>
        <v>1</v>
      </c>
      <c r="AB139" s="12" t="str">
        <f t="shared" si="31"/>
        <v/>
      </c>
      <c r="AC139" s="12" t="str">
        <f t="shared" si="32"/>
        <v/>
      </c>
    </row>
    <row r="140" spans="1:29" x14ac:dyDescent="0.2">
      <c r="A140" s="157" t="str">
        <f>'Master Database'!A104</f>
        <v>089</v>
      </c>
      <c r="B140" s="14">
        <f>'COINS Codes'!B93</f>
        <v>0</v>
      </c>
      <c r="C140" s="6" t="str">
        <f>'Master Database'!F104</f>
        <v>1BM</v>
      </c>
      <c r="D140" s="6"/>
      <c r="E140" s="6">
        <f>'Master Database'!K104</f>
        <v>0</v>
      </c>
      <c r="F140" s="14" t="str">
        <f>'Master Database'!E104</f>
        <v>Rented</v>
      </c>
      <c r="G140" s="162">
        <f>'Master Database'!Q104</f>
        <v>813</v>
      </c>
      <c r="H140" s="291">
        <f>'Master Database'!R104</f>
        <v>75.53</v>
      </c>
      <c r="I140" s="291"/>
      <c r="J140" s="6" t="str">
        <f>'Master Database'!L104</f>
        <v>FF</v>
      </c>
      <c r="K140" s="14">
        <f>'Master Database'!J104</f>
        <v>0</v>
      </c>
      <c r="L140" s="154">
        <f>'Master Database'!O104</f>
        <v>1</v>
      </c>
      <c r="R140" s="12" t="str">
        <f t="shared" si="26"/>
        <v/>
      </c>
      <c r="S140" s="12" t="str">
        <f t="shared" si="33"/>
        <v/>
      </c>
      <c r="T140" s="12" t="str">
        <f t="shared" si="34"/>
        <v/>
      </c>
      <c r="U140" s="12" t="str">
        <f t="shared" si="27"/>
        <v/>
      </c>
      <c r="V140" s="12" t="str">
        <f t="shared" si="35"/>
        <v/>
      </c>
      <c r="W140" s="12" t="str">
        <f>IF(ISNUMBER(SEARCH("Shared Ownership",I140)),#REF!,"")</f>
        <v/>
      </c>
      <c r="X140" s="12" t="str">
        <f t="shared" si="28"/>
        <v/>
      </c>
      <c r="Y140" s="12" t="str">
        <f t="shared" si="36"/>
        <v/>
      </c>
      <c r="Z140" s="12" t="str">
        <f t="shared" si="29"/>
        <v/>
      </c>
      <c r="AA140" s="12">
        <f t="shared" si="30"/>
        <v>1</v>
      </c>
      <c r="AB140" s="12" t="str">
        <f t="shared" si="31"/>
        <v/>
      </c>
      <c r="AC140" s="12" t="str">
        <f t="shared" si="32"/>
        <v/>
      </c>
    </row>
    <row r="141" spans="1:29" x14ac:dyDescent="0.2">
      <c r="A141" s="157" t="e">
        <f>'Master Database'!#REF!</f>
        <v>#REF!</v>
      </c>
      <c r="B141" s="14">
        <f>'COINS Codes'!B94</f>
        <v>0</v>
      </c>
      <c r="C141" s="6" t="e">
        <f>'Master Database'!#REF!</f>
        <v>#REF!</v>
      </c>
      <c r="D141" s="6"/>
      <c r="E141" s="6" t="e">
        <f>'Master Database'!#REF!</f>
        <v>#REF!</v>
      </c>
      <c r="F141" s="14" t="e">
        <f>'Master Database'!#REF!</f>
        <v>#REF!</v>
      </c>
      <c r="G141" s="162" t="e">
        <f>'Master Database'!#REF!</f>
        <v>#REF!</v>
      </c>
      <c r="H141" s="291" t="e">
        <f>'Master Database'!#REF!</f>
        <v>#REF!</v>
      </c>
      <c r="I141" s="291"/>
      <c r="J141" s="6" t="e">
        <f>'Master Database'!#REF!</f>
        <v>#REF!</v>
      </c>
      <c r="K141" s="14" t="e">
        <f>'Master Database'!#REF!</f>
        <v>#REF!</v>
      </c>
      <c r="L141" s="154" t="e">
        <f>'Master Database'!#REF!</f>
        <v>#REF!</v>
      </c>
      <c r="R141" s="12" t="str">
        <f t="shared" si="26"/>
        <v/>
      </c>
      <c r="S141" s="12" t="str">
        <f t="shared" si="33"/>
        <v/>
      </c>
      <c r="T141" s="12" t="str">
        <f t="shared" si="34"/>
        <v/>
      </c>
      <c r="U141" s="12" t="str">
        <f t="shared" si="27"/>
        <v/>
      </c>
      <c r="V141" s="12" t="str">
        <f t="shared" si="35"/>
        <v/>
      </c>
      <c r="W141" s="12" t="str">
        <f>IF(ISNUMBER(SEARCH("Shared Ownership",I141)),#REF!,"")</f>
        <v/>
      </c>
      <c r="X141" s="12" t="str">
        <f t="shared" si="28"/>
        <v/>
      </c>
      <c r="Y141" s="12" t="str">
        <f t="shared" si="36"/>
        <v/>
      </c>
      <c r="Z141" s="12" t="str">
        <f t="shared" si="29"/>
        <v/>
      </c>
      <c r="AA141" s="12" t="str">
        <f t="shared" si="30"/>
        <v/>
      </c>
      <c r="AB141" s="12" t="str">
        <f t="shared" si="31"/>
        <v/>
      </c>
      <c r="AC141" s="12" t="str">
        <f t="shared" si="32"/>
        <v/>
      </c>
    </row>
    <row r="142" spans="1:29" x14ac:dyDescent="0.2">
      <c r="A142" s="157" t="str">
        <f>'Master Database'!A105</f>
        <v>090</v>
      </c>
      <c r="B142" s="14">
        <f>'COINS Codes'!B95</f>
        <v>0</v>
      </c>
      <c r="C142" s="6">
        <f>'Master Database'!F105</f>
        <v>242</v>
      </c>
      <c r="D142" s="6"/>
      <c r="E142" s="6">
        <f>'Master Database'!K105</f>
        <v>2</v>
      </c>
      <c r="F142" s="14" t="str">
        <f>'Master Database'!E105</f>
        <v>Rented</v>
      </c>
      <c r="G142" s="162">
        <f>'Master Database'!Q105</f>
        <v>864</v>
      </c>
      <c r="H142" s="291">
        <f>'Master Database'!R105</f>
        <v>80.31</v>
      </c>
      <c r="I142" s="291"/>
      <c r="J142" s="6">
        <f>'Master Database'!L105</f>
        <v>0</v>
      </c>
      <c r="K142" s="14">
        <f>'Master Database'!J105</f>
        <v>0</v>
      </c>
      <c r="L142" s="154">
        <f>'Master Database'!O105</f>
        <v>2</v>
      </c>
      <c r="R142" s="12" t="str">
        <f t="shared" si="26"/>
        <v/>
      </c>
      <c r="S142" s="12" t="str">
        <f t="shared" si="33"/>
        <v/>
      </c>
      <c r="T142" s="12" t="str">
        <f t="shared" si="34"/>
        <v/>
      </c>
      <c r="U142" s="12" t="str">
        <f t="shared" si="27"/>
        <v/>
      </c>
      <c r="V142" s="12" t="str">
        <f t="shared" si="35"/>
        <v/>
      </c>
      <c r="W142" s="12" t="str">
        <f>IF(ISNUMBER(SEARCH("Shared Ownership",I142)),#REF!,"")</f>
        <v/>
      </c>
      <c r="X142" s="12" t="str">
        <f t="shared" si="28"/>
        <v/>
      </c>
      <c r="Y142" s="12" t="str">
        <f t="shared" si="36"/>
        <v/>
      </c>
      <c r="Z142" s="12" t="str">
        <f t="shared" si="29"/>
        <v/>
      </c>
      <c r="AA142" s="12">
        <f t="shared" si="30"/>
        <v>1</v>
      </c>
      <c r="AB142" s="12" t="str">
        <f t="shared" si="31"/>
        <v/>
      </c>
      <c r="AC142" s="12" t="str">
        <f t="shared" si="32"/>
        <v/>
      </c>
    </row>
    <row r="143" spans="1:29" x14ac:dyDescent="0.2">
      <c r="A143" s="157" t="str">
        <f>'Master Database'!A106</f>
        <v>091</v>
      </c>
      <c r="B143" s="14">
        <f>'COINS Codes'!B96</f>
        <v>0</v>
      </c>
      <c r="C143" s="6">
        <f>'Master Database'!F106</f>
        <v>352</v>
      </c>
      <c r="D143" s="6"/>
      <c r="E143" s="6">
        <f>'Master Database'!K106</f>
        <v>2</v>
      </c>
      <c r="F143" s="14" t="str">
        <f>'Master Database'!E106</f>
        <v xml:space="preserve">Private </v>
      </c>
      <c r="G143" s="162">
        <f>'Master Database'!Q106</f>
        <v>1012</v>
      </c>
      <c r="H143" s="291">
        <f>'Master Database'!R106</f>
        <v>94.05</v>
      </c>
      <c r="I143" s="291"/>
      <c r="J143" s="6">
        <f>'Master Database'!L106</f>
        <v>0</v>
      </c>
      <c r="K143" s="14">
        <f>'Master Database'!J106</f>
        <v>0</v>
      </c>
      <c r="L143" s="154">
        <f>'Master Database'!O106</f>
        <v>3</v>
      </c>
      <c r="R143" s="12">
        <f t="shared" si="26"/>
        <v>1012</v>
      </c>
      <c r="S143" s="12">
        <f t="shared" si="33"/>
        <v>0</v>
      </c>
      <c r="T143" s="12" t="str">
        <f t="shared" si="34"/>
        <v/>
      </c>
      <c r="U143" s="12" t="str">
        <f t="shared" si="27"/>
        <v/>
      </c>
      <c r="V143" s="12" t="str">
        <f t="shared" si="35"/>
        <v/>
      </c>
      <c r="W143" s="12" t="str">
        <f>IF(ISNUMBER(SEARCH("Shared Ownership",I143)),#REF!,"")</f>
        <v/>
      </c>
      <c r="X143" s="12" t="str">
        <f t="shared" si="28"/>
        <v/>
      </c>
      <c r="Y143" s="12" t="str">
        <f t="shared" si="36"/>
        <v/>
      </c>
      <c r="Z143" s="12">
        <f t="shared" si="29"/>
        <v>1</v>
      </c>
      <c r="AA143" s="12" t="str">
        <f t="shared" si="30"/>
        <v/>
      </c>
      <c r="AB143" s="12" t="str">
        <f t="shared" si="31"/>
        <v/>
      </c>
      <c r="AC143" s="12" t="str">
        <f t="shared" si="32"/>
        <v/>
      </c>
    </row>
    <row r="144" spans="1:29" x14ac:dyDescent="0.2">
      <c r="A144" s="157" t="str">
        <f>'Master Database'!A107</f>
        <v>092</v>
      </c>
      <c r="B144" s="14">
        <f>'COINS Codes'!B97</f>
        <v>0</v>
      </c>
      <c r="C144" s="6">
        <f>'Master Database'!F107</f>
        <v>352</v>
      </c>
      <c r="D144" s="6"/>
      <c r="E144" s="6">
        <f>'Master Database'!K107</f>
        <v>2</v>
      </c>
      <c r="F144" s="14" t="str">
        <f>'Master Database'!E107</f>
        <v>Private</v>
      </c>
      <c r="G144" s="162">
        <f>'Master Database'!Q107</f>
        <v>1012</v>
      </c>
      <c r="H144" s="291">
        <f>'Master Database'!R107</f>
        <v>94.05</v>
      </c>
      <c r="I144" s="291"/>
      <c r="J144" s="6">
        <f>'Master Database'!L107</f>
        <v>0</v>
      </c>
      <c r="K144" s="14">
        <f>'Master Database'!J107</f>
        <v>0</v>
      </c>
      <c r="L144" s="154">
        <f>'Master Database'!O107</f>
        <v>3</v>
      </c>
      <c r="R144" s="12">
        <f t="shared" si="26"/>
        <v>1012</v>
      </c>
      <c r="S144" s="12">
        <f t="shared" si="33"/>
        <v>0</v>
      </c>
      <c r="T144" s="12" t="str">
        <f t="shared" si="34"/>
        <v/>
      </c>
      <c r="U144" s="12" t="str">
        <f t="shared" si="27"/>
        <v/>
      </c>
      <c r="V144" s="12" t="str">
        <f t="shared" si="35"/>
        <v/>
      </c>
      <c r="W144" s="12" t="str">
        <f>IF(ISNUMBER(SEARCH("Shared Ownership",I144)),#REF!,"")</f>
        <v/>
      </c>
      <c r="X144" s="12" t="str">
        <f t="shared" si="28"/>
        <v/>
      </c>
      <c r="Y144" s="12" t="str">
        <f t="shared" si="36"/>
        <v/>
      </c>
      <c r="Z144" s="12">
        <f t="shared" si="29"/>
        <v>1</v>
      </c>
      <c r="AA144" s="12" t="str">
        <f t="shared" si="30"/>
        <v/>
      </c>
      <c r="AB144" s="12" t="str">
        <f t="shared" si="31"/>
        <v/>
      </c>
      <c r="AC144" s="12" t="str">
        <f t="shared" si="32"/>
        <v/>
      </c>
    </row>
    <row r="145" spans="1:29" x14ac:dyDescent="0.2">
      <c r="A145" s="157" t="str">
        <f>'Master Database'!A108</f>
        <v>093</v>
      </c>
      <c r="B145" s="14">
        <f>'COINS Codes'!B98</f>
        <v>0</v>
      </c>
      <c r="C145" s="6">
        <f>'Master Database'!F108</f>
        <v>352</v>
      </c>
      <c r="D145" s="6"/>
      <c r="E145" s="6">
        <f>'Master Database'!K108</f>
        <v>2</v>
      </c>
      <c r="F145" s="14" t="str">
        <f>'Master Database'!E108</f>
        <v>Private</v>
      </c>
      <c r="G145" s="162">
        <f>'Master Database'!Q108</f>
        <v>1012</v>
      </c>
      <c r="H145" s="291">
        <f>'Master Database'!R108</f>
        <v>94.05</v>
      </c>
      <c r="I145" s="291"/>
      <c r="J145" s="6">
        <f>'Master Database'!L108</f>
        <v>0</v>
      </c>
      <c r="K145" s="14">
        <f>'Master Database'!J108</f>
        <v>0</v>
      </c>
      <c r="L145" s="154">
        <f>'Master Database'!O108</f>
        <v>3</v>
      </c>
      <c r="R145" s="12">
        <f t="shared" si="26"/>
        <v>1012</v>
      </c>
      <c r="S145" s="12">
        <f t="shared" si="33"/>
        <v>0</v>
      </c>
      <c r="T145" s="12" t="str">
        <f t="shared" si="34"/>
        <v/>
      </c>
      <c r="U145" s="12" t="str">
        <f t="shared" si="27"/>
        <v/>
      </c>
      <c r="V145" s="12" t="str">
        <f t="shared" si="35"/>
        <v/>
      </c>
      <c r="W145" s="12" t="str">
        <f>IF(ISNUMBER(SEARCH("Shared Ownership",I145)),#REF!,"")</f>
        <v/>
      </c>
      <c r="X145" s="12" t="str">
        <f t="shared" si="28"/>
        <v/>
      </c>
      <c r="Y145" s="12" t="str">
        <f t="shared" si="36"/>
        <v/>
      </c>
      <c r="Z145" s="12">
        <f t="shared" si="29"/>
        <v>1</v>
      </c>
      <c r="AA145" s="12" t="str">
        <f t="shared" si="30"/>
        <v/>
      </c>
      <c r="AB145" s="12" t="str">
        <f t="shared" si="31"/>
        <v/>
      </c>
      <c r="AC145" s="12" t="str">
        <f t="shared" si="32"/>
        <v/>
      </c>
    </row>
    <row r="146" spans="1:29" x14ac:dyDescent="0.2">
      <c r="A146" s="157" t="str">
        <f>'Master Database'!A109</f>
        <v>094</v>
      </c>
      <c r="B146" s="14">
        <f>'COINS Codes'!B99</f>
        <v>0</v>
      </c>
      <c r="C146" s="6">
        <f>'Master Database'!F109</f>
        <v>354</v>
      </c>
      <c r="D146" s="6"/>
      <c r="E146" s="6">
        <f>'Master Database'!K109</f>
        <v>2</v>
      </c>
      <c r="F146" s="14" t="str">
        <f>'Master Database'!E109</f>
        <v>Private</v>
      </c>
      <c r="G146" s="162">
        <f>'Master Database'!Q109</f>
        <v>1172</v>
      </c>
      <c r="H146" s="291">
        <f>'Master Database'!R109</f>
        <v>108.87</v>
      </c>
      <c r="I146" s="291"/>
      <c r="J146" s="6">
        <f>'Master Database'!L109</f>
        <v>0</v>
      </c>
      <c r="K146" s="14">
        <f>'Master Database'!J109</f>
        <v>0</v>
      </c>
      <c r="L146" s="154">
        <f>'Master Database'!O109</f>
        <v>3</v>
      </c>
      <c r="R146" s="12">
        <f t="shared" si="26"/>
        <v>1172</v>
      </c>
      <c r="S146" s="12">
        <f t="shared" si="33"/>
        <v>0</v>
      </c>
      <c r="T146" s="12" t="str">
        <f t="shared" si="34"/>
        <v/>
      </c>
      <c r="U146" s="12" t="str">
        <f t="shared" si="27"/>
        <v/>
      </c>
      <c r="V146" s="12" t="str">
        <f t="shared" si="35"/>
        <v/>
      </c>
      <c r="W146" s="12" t="str">
        <f>IF(ISNUMBER(SEARCH("Shared Ownership",I146)),#REF!,"")</f>
        <v/>
      </c>
      <c r="X146" s="12" t="str">
        <f t="shared" si="28"/>
        <v/>
      </c>
      <c r="Y146" s="12" t="str">
        <f t="shared" si="36"/>
        <v/>
      </c>
      <c r="Z146" s="12">
        <f t="shared" si="29"/>
        <v>1</v>
      </c>
      <c r="AA146" s="12" t="str">
        <f t="shared" si="30"/>
        <v/>
      </c>
      <c r="AB146" s="12" t="str">
        <f t="shared" si="31"/>
        <v/>
      </c>
      <c r="AC146" s="12" t="str">
        <f t="shared" si="32"/>
        <v/>
      </c>
    </row>
    <row r="147" spans="1:29" x14ac:dyDescent="0.2">
      <c r="A147" s="157" t="str">
        <f>'Master Database'!A110</f>
        <v>095</v>
      </c>
      <c r="B147" s="14">
        <f>'COINS Codes'!B100</f>
        <v>0</v>
      </c>
      <c r="C147" s="6">
        <f>'Master Database'!F110</f>
        <v>464</v>
      </c>
      <c r="D147" s="6"/>
      <c r="E147" s="6">
        <f>'Master Database'!K110</f>
        <v>2.5</v>
      </c>
      <c r="F147" s="14" t="str">
        <f>'Master Database'!E110</f>
        <v>Private</v>
      </c>
      <c r="G147" s="162">
        <f>'Master Database'!Q110</f>
        <v>1209</v>
      </c>
      <c r="H147" s="291">
        <f>'Master Database'!R110</f>
        <v>112.36</v>
      </c>
      <c r="I147" s="291"/>
      <c r="J147" s="6">
        <f>'Master Database'!L110</f>
        <v>0</v>
      </c>
      <c r="K147" s="14">
        <f>'Master Database'!J110</f>
        <v>0</v>
      </c>
      <c r="L147" s="154">
        <f>'Master Database'!O110</f>
        <v>4</v>
      </c>
      <c r="R147" s="12">
        <f t="shared" si="26"/>
        <v>1209</v>
      </c>
      <c r="S147" s="12">
        <f t="shared" si="33"/>
        <v>0</v>
      </c>
      <c r="T147" s="12" t="str">
        <f t="shared" si="34"/>
        <v/>
      </c>
      <c r="U147" s="12" t="str">
        <f t="shared" si="27"/>
        <v/>
      </c>
      <c r="V147" s="12" t="str">
        <f t="shared" si="35"/>
        <v/>
      </c>
      <c r="W147" s="12" t="str">
        <f>IF(ISNUMBER(SEARCH("Shared Ownership",I147)),#REF!,"")</f>
        <v/>
      </c>
      <c r="X147" s="12" t="str">
        <f t="shared" si="28"/>
        <v/>
      </c>
      <c r="Y147" s="12" t="str">
        <f t="shared" si="36"/>
        <v/>
      </c>
      <c r="Z147" s="12">
        <f t="shared" si="29"/>
        <v>1</v>
      </c>
      <c r="AA147" s="12" t="str">
        <f t="shared" si="30"/>
        <v/>
      </c>
      <c r="AB147" s="12" t="str">
        <f t="shared" si="31"/>
        <v/>
      </c>
      <c r="AC147" s="12" t="str">
        <f t="shared" si="32"/>
        <v/>
      </c>
    </row>
    <row r="148" spans="1:29" x14ac:dyDescent="0.2">
      <c r="A148" s="157" t="str">
        <f>'Master Database'!A111</f>
        <v>096</v>
      </c>
      <c r="B148" s="14">
        <f>'COINS Codes'!B101</f>
        <v>0</v>
      </c>
      <c r="C148" s="6">
        <f>'Master Database'!F111</f>
        <v>464</v>
      </c>
      <c r="D148" s="6"/>
      <c r="E148" s="6">
        <f>'Master Database'!K111</f>
        <v>2.5</v>
      </c>
      <c r="F148" s="14" t="str">
        <f>'Master Database'!E111</f>
        <v>Private</v>
      </c>
      <c r="G148" s="162">
        <f>'Master Database'!Q111</f>
        <v>1209</v>
      </c>
      <c r="H148" s="291">
        <f>'Master Database'!R111</f>
        <v>112.36</v>
      </c>
      <c r="I148" s="291"/>
      <c r="J148" s="6">
        <f>'Master Database'!L111</f>
        <v>0</v>
      </c>
      <c r="K148" s="14">
        <f>'Master Database'!J111</f>
        <v>0</v>
      </c>
      <c r="L148" s="154">
        <f>'Master Database'!O111</f>
        <v>4</v>
      </c>
      <c r="R148" s="12">
        <f t="shared" ref="R148:R179" si="37">IF(ISNUMBER(SEARCH("Private",F148)),G148,"")</f>
        <v>1209</v>
      </c>
      <c r="S148" s="12">
        <f t="shared" si="33"/>
        <v>0</v>
      </c>
      <c r="T148" s="12" t="str">
        <f t="shared" si="34"/>
        <v/>
      </c>
      <c r="U148" s="12" t="str">
        <f t="shared" ref="U148:U179" si="38">IF(ISNUMBER(SEARCH("Rented",G148)),J148,"")</f>
        <v/>
      </c>
      <c r="V148" s="12" t="str">
        <f t="shared" si="35"/>
        <v/>
      </c>
      <c r="W148" s="12" t="str">
        <f>IF(ISNUMBER(SEARCH("Shared Ownership",I148)),#REF!,"")</f>
        <v/>
      </c>
      <c r="X148" s="12" t="str">
        <f t="shared" ref="X148:X179" si="39">IF(ISNUMBER(SEARCH("Commercial",F148)),G148,"")</f>
        <v/>
      </c>
      <c r="Y148" s="12" t="str">
        <f t="shared" si="36"/>
        <v/>
      </c>
      <c r="Z148" s="12">
        <f t="shared" ref="Z148:Z179" si="40">IF(ISNUMBER(SEARCH("Private",F148)),1,"")</f>
        <v>1</v>
      </c>
      <c r="AA148" s="12" t="str">
        <f t="shared" ref="AA148:AA179" si="41">IF(ISNUMBER(SEARCH("Rented",F148)),1,"")</f>
        <v/>
      </c>
      <c r="AB148" s="12" t="str">
        <f t="shared" ref="AB148:AB179" si="42">IF(ISNUMBER(SEARCH("Shared Ownership",F148)),1,"")</f>
        <v/>
      </c>
      <c r="AC148" s="12" t="str">
        <f t="shared" ref="AC148:AC179" si="43">IF(ISNUMBER(SEARCH("Commercial",F148)),1,"")</f>
        <v/>
      </c>
    </row>
    <row r="149" spans="1:29" x14ac:dyDescent="0.2">
      <c r="A149" s="157" t="str">
        <f>'Master Database'!A112</f>
        <v>097</v>
      </c>
      <c r="B149" s="14">
        <f>'COINS Codes'!B102</f>
        <v>0</v>
      </c>
      <c r="C149" s="6">
        <f>'Master Database'!F112</f>
        <v>364</v>
      </c>
      <c r="D149" s="6"/>
      <c r="E149" s="6">
        <f>'Master Database'!K112</f>
        <v>2</v>
      </c>
      <c r="F149" s="14" t="str">
        <f>'Master Database'!E112</f>
        <v>Private</v>
      </c>
      <c r="G149" s="162">
        <f>'Master Database'!Q112</f>
        <v>1184</v>
      </c>
      <c r="H149" s="291">
        <f>'Master Database'!R112</f>
        <v>109.99</v>
      </c>
      <c r="I149" s="291"/>
      <c r="J149" s="6">
        <f>'Master Database'!L112</f>
        <v>0</v>
      </c>
      <c r="K149" s="14">
        <f>'Master Database'!J112</f>
        <v>0</v>
      </c>
      <c r="L149" s="154">
        <f>'Master Database'!O112</f>
        <v>3</v>
      </c>
      <c r="R149" s="12">
        <f t="shared" si="37"/>
        <v>1184</v>
      </c>
      <c r="S149" s="12">
        <f t="shared" ref="S149:S180" si="44">IF(ISNUMBER(SEARCH("Private",F149)),I149,"")</f>
        <v>0</v>
      </c>
      <c r="T149" s="12" t="str">
        <f t="shared" ref="T149:T180" si="45">IF(ISNUMBER(SEARCH("Rented",G149)),I149,"")</f>
        <v/>
      </c>
      <c r="U149" s="12" t="str">
        <f t="shared" si="38"/>
        <v/>
      </c>
      <c r="V149" s="12" t="str">
        <f t="shared" ref="V149:V180" si="46">IF(ISNUMBER(SEARCH("Shared Ownership",I149)),J149,"")</f>
        <v/>
      </c>
      <c r="W149" s="12" t="str">
        <f>IF(ISNUMBER(SEARCH("Shared Ownership",I149)),#REF!,"")</f>
        <v/>
      </c>
      <c r="X149" s="12" t="str">
        <f t="shared" si="39"/>
        <v/>
      </c>
      <c r="Y149" s="12" t="str">
        <f t="shared" ref="Y149:Y180" si="47">IF(ISNUMBER(SEARCH("Commercial",F149)),I149,"")</f>
        <v/>
      </c>
      <c r="Z149" s="12">
        <f t="shared" si="40"/>
        <v>1</v>
      </c>
      <c r="AA149" s="12" t="str">
        <f t="shared" si="41"/>
        <v/>
      </c>
      <c r="AB149" s="12" t="str">
        <f t="shared" si="42"/>
        <v/>
      </c>
      <c r="AC149" s="12" t="str">
        <f t="shared" si="43"/>
        <v/>
      </c>
    </row>
    <row r="150" spans="1:29" x14ac:dyDescent="0.2">
      <c r="A150" s="157" t="str">
        <f>'Master Database'!A113</f>
        <v>098</v>
      </c>
      <c r="B150" s="14">
        <f>'COINS Codes'!B103</f>
        <v>0</v>
      </c>
      <c r="C150" s="6">
        <f>'Master Database'!F113</f>
        <v>364</v>
      </c>
      <c r="D150" s="6"/>
      <c r="E150" s="6">
        <f>'Master Database'!K113</f>
        <v>2</v>
      </c>
      <c r="F150" s="14" t="str">
        <f>'Master Database'!E113</f>
        <v>Private</v>
      </c>
      <c r="G150" s="162">
        <f>'Master Database'!Q113</f>
        <v>1184</v>
      </c>
      <c r="H150" s="291">
        <f>'Master Database'!R113</f>
        <v>109.99</v>
      </c>
      <c r="I150" s="291"/>
      <c r="J150" s="6">
        <f>'Master Database'!L113</f>
        <v>0</v>
      </c>
      <c r="K150" s="14">
        <f>'Master Database'!J113</f>
        <v>0</v>
      </c>
      <c r="L150" s="154">
        <f>'Master Database'!O113</f>
        <v>3</v>
      </c>
      <c r="R150" s="12">
        <f t="shared" si="37"/>
        <v>1184</v>
      </c>
      <c r="S150" s="12">
        <f t="shared" si="44"/>
        <v>0</v>
      </c>
      <c r="T150" s="12" t="str">
        <f t="shared" si="45"/>
        <v/>
      </c>
      <c r="U150" s="12" t="str">
        <f t="shared" si="38"/>
        <v/>
      </c>
      <c r="V150" s="12" t="str">
        <f t="shared" si="46"/>
        <v/>
      </c>
      <c r="W150" s="12" t="str">
        <f>IF(ISNUMBER(SEARCH("Shared Ownership",I150)),#REF!,"")</f>
        <v/>
      </c>
      <c r="X150" s="12" t="str">
        <f t="shared" si="39"/>
        <v/>
      </c>
      <c r="Y150" s="12" t="str">
        <f t="shared" si="47"/>
        <v/>
      </c>
      <c r="Z150" s="12">
        <f t="shared" si="40"/>
        <v>1</v>
      </c>
      <c r="AA150" s="12" t="str">
        <f t="shared" si="41"/>
        <v/>
      </c>
      <c r="AB150" s="12" t="str">
        <f t="shared" si="42"/>
        <v/>
      </c>
      <c r="AC150" s="12" t="str">
        <f t="shared" si="43"/>
        <v/>
      </c>
    </row>
    <row r="151" spans="1:29" x14ac:dyDescent="0.2">
      <c r="A151" s="157" t="str">
        <f>'Master Database'!A114</f>
        <v>099</v>
      </c>
      <c r="B151" s="14">
        <f>'COINS Codes'!B104</f>
        <v>0</v>
      </c>
      <c r="C151" s="6">
        <f>'Master Database'!F114</f>
        <v>352</v>
      </c>
      <c r="D151" s="6"/>
      <c r="E151" s="6">
        <f>'Master Database'!K114</f>
        <v>2</v>
      </c>
      <c r="F151" s="14" t="str">
        <f>'Master Database'!E114</f>
        <v>Private</v>
      </c>
      <c r="G151" s="162">
        <f>'Master Database'!Q114</f>
        <v>1012</v>
      </c>
      <c r="H151" s="291">
        <f>'Master Database'!R114</f>
        <v>94.05</v>
      </c>
      <c r="I151" s="291"/>
      <c r="J151" s="6">
        <f>'Master Database'!L114</f>
        <v>0</v>
      </c>
      <c r="K151" s="14">
        <f>'Master Database'!J114</f>
        <v>0</v>
      </c>
      <c r="L151" s="154">
        <f>'Master Database'!O114</f>
        <v>3</v>
      </c>
      <c r="R151" s="12">
        <f t="shared" si="37"/>
        <v>1012</v>
      </c>
      <c r="S151" s="12">
        <f t="shared" si="44"/>
        <v>0</v>
      </c>
      <c r="T151" s="12" t="str">
        <f t="shared" si="45"/>
        <v/>
      </c>
      <c r="U151" s="12" t="str">
        <f t="shared" si="38"/>
        <v/>
      </c>
      <c r="V151" s="12" t="str">
        <f t="shared" si="46"/>
        <v/>
      </c>
      <c r="W151" s="12" t="str">
        <f>IF(ISNUMBER(SEARCH("Shared Ownership",I151)),#REF!,"")</f>
        <v/>
      </c>
      <c r="X151" s="12" t="str">
        <f t="shared" si="39"/>
        <v/>
      </c>
      <c r="Y151" s="12" t="str">
        <f t="shared" si="47"/>
        <v/>
      </c>
      <c r="Z151" s="12">
        <f t="shared" si="40"/>
        <v>1</v>
      </c>
      <c r="AA151" s="12" t="str">
        <f t="shared" si="41"/>
        <v/>
      </c>
      <c r="AB151" s="12" t="str">
        <f t="shared" si="42"/>
        <v/>
      </c>
      <c r="AC151" s="12" t="str">
        <f t="shared" si="43"/>
        <v/>
      </c>
    </row>
    <row r="152" spans="1:29" x14ac:dyDescent="0.2">
      <c r="A152" s="157" t="str">
        <f>'Master Database'!A115</f>
        <v>100</v>
      </c>
      <c r="B152" s="14">
        <f>'COINS Codes'!B105</f>
        <v>0</v>
      </c>
      <c r="C152" s="6">
        <f>'Master Database'!F115</f>
        <v>352</v>
      </c>
      <c r="D152" s="6"/>
      <c r="E152" s="6">
        <f>'Master Database'!K115</f>
        <v>2</v>
      </c>
      <c r="F152" s="14" t="str">
        <f>'Master Database'!E115</f>
        <v>Private</v>
      </c>
      <c r="G152" s="162">
        <f>'Master Database'!Q115</f>
        <v>1012</v>
      </c>
      <c r="H152" s="291">
        <f>'Master Database'!R115</f>
        <v>94.05</v>
      </c>
      <c r="I152" s="291"/>
      <c r="J152" s="6">
        <f>'Master Database'!L115</f>
        <v>0</v>
      </c>
      <c r="K152" s="14">
        <f>'Master Database'!J115</f>
        <v>0</v>
      </c>
      <c r="L152" s="154">
        <f>'Master Database'!O115</f>
        <v>3</v>
      </c>
      <c r="R152" s="12">
        <f t="shared" si="37"/>
        <v>1012</v>
      </c>
      <c r="S152" s="12">
        <f t="shared" si="44"/>
        <v>0</v>
      </c>
      <c r="T152" s="12" t="str">
        <f t="shared" si="45"/>
        <v/>
      </c>
      <c r="U152" s="12" t="str">
        <f t="shared" si="38"/>
        <v/>
      </c>
      <c r="V152" s="12" t="str">
        <f t="shared" si="46"/>
        <v/>
      </c>
      <c r="W152" s="12" t="str">
        <f>IF(ISNUMBER(SEARCH("Shared Ownership",I152)),#REF!,"")</f>
        <v/>
      </c>
      <c r="X152" s="12" t="str">
        <f t="shared" si="39"/>
        <v/>
      </c>
      <c r="Y152" s="12" t="str">
        <f t="shared" si="47"/>
        <v/>
      </c>
      <c r="Z152" s="12">
        <f t="shared" si="40"/>
        <v>1</v>
      </c>
      <c r="AA152" s="12" t="str">
        <f t="shared" si="41"/>
        <v/>
      </c>
      <c r="AB152" s="12" t="str">
        <f t="shared" si="42"/>
        <v/>
      </c>
      <c r="AC152" s="12" t="str">
        <f t="shared" si="43"/>
        <v/>
      </c>
    </row>
    <row r="153" spans="1:29" x14ac:dyDescent="0.2">
      <c r="A153" s="157" t="str">
        <f>'Master Database'!A116</f>
        <v>101</v>
      </c>
      <c r="B153" s="14">
        <f>'COINS Codes'!B106</f>
        <v>0</v>
      </c>
      <c r="C153" s="6">
        <f>'Master Database'!F116</f>
        <v>352</v>
      </c>
      <c r="D153" s="6"/>
      <c r="E153" s="6">
        <f>'Master Database'!K116</f>
        <v>2</v>
      </c>
      <c r="F153" s="14" t="str">
        <f>'Master Database'!E116</f>
        <v>Private</v>
      </c>
      <c r="G153" s="162">
        <f>'Master Database'!Q116</f>
        <v>1012</v>
      </c>
      <c r="H153" s="291">
        <f>'Master Database'!R116</f>
        <v>94.05</v>
      </c>
      <c r="I153" s="291"/>
      <c r="J153" s="6">
        <f>'Master Database'!L116</f>
        <v>0</v>
      </c>
      <c r="K153" s="14">
        <f>'Master Database'!J116</f>
        <v>0</v>
      </c>
      <c r="L153" s="154">
        <f>'Master Database'!O116</f>
        <v>3</v>
      </c>
      <c r="R153" s="12">
        <f t="shared" si="37"/>
        <v>1012</v>
      </c>
      <c r="S153" s="12">
        <f t="shared" si="44"/>
        <v>0</v>
      </c>
      <c r="T153" s="12" t="str">
        <f t="shared" si="45"/>
        <v/>
      </c>
      <c r="U153" s="12" t="str">
        <f t="shared" si="38"/>
        <v/>
      </c>
      <c r="V153" s="12" t="str">
        <f t="shared" si="46"/>
        <v/>
      </c>
      <c r="W153" s="12" t="str">
        <f>IF(ISNUMBER(SEARCH("Shared Ownership",I153)),#REF!,"")</f>
        <v/>
      </c>
      <c r="X153" s="12" t="str">
        <f t="shared" si="39"/>
        <v/>
      </c>
      <c r="Y153" s="12" t="str">
        <f t="shared" si="47"/>
        <v/>
      </c>
      <c r="Z153" s="12">
        <f t="shared" si="40"/>
        <v>1</v>
      </c>
      <c r="AA153" s="12" t="str">
        <f t="shared" si="41"/>
        <v/>
      </c>
      <c r="AB153" s="12" t="str">
        <f t="shared" si="42"/>
        <v/>
      </c>
      <c r="AC153" s="12" t="str">
        <f t="shared" si="43"/>
        <v/>
      </c>
    </row>
    <row r="154" spans="1:29" x14ac:dyDescent="0.2">
      <c r="A154" s="157" t="str">
        <f>'Master Database'!A117</f>
        <v>102</v>
      </c>
      <c r="B154" s="14">
        <f>'COINS Codes'!B107</f>
        <v>0</v>
      </c>
      <c r="C154" s="6">
        <f>'Master Database'!F117</f>
        <v>352</v>
      </c>
      <c r="D154" s="6"/>
      <c r="E154" s="6">
        <f>'Master Database'!K117</f>
        <v>2</v>
      </c>
      <c r="F154" s="14" t="str">
        <f>'Master Database'!E117</f>
        <v>Private</v>
      </c>
      <c r="G154" s="162">
        <f>'Master Database'!Q117</f>
        <v>1012</v>
      </c>
      <c r="H154" s="291">
        <f>'Master Database'!R117</f>
        <v>94.05</v>
      </c>
      <c r="I154" s="291"/>
      <c r="J154" s="6">
        <f>'Master Database'!L117</f>
        <v>0</v>
      </c>
      <c r="K154" s="14">
        <f>'Master Database'!J117</f>
        <v>0</v>
      </c>
      <c r="L154" s="154">
        <f>'Master Database'!O117</f>
        <v>3</v>
      </c>
      <c r="R154" s="12">
        <f t="shared" si="37"/>
        <v>1012</v>
      </c>
      <c r="S154" s="12">
        <f t="shared" si="44"/>
        <v>0</v>
      </c>
      <c r="T154" s="12" t="str">
        <f t="shared" si="45"/>
        <v/>
      </c>
      <c r="U154" s="12" t="str">
        <f t="shared" si="38"/>
        <v/>
      </c>
      <c r="V154" s="12" t="str">
        <f t="shared" si="46"/>
        <v/>
      </c>
      <c r="W154" s="12" t="str">
        <f>IF(ISNUMBER(SEARCH("Shared Ownership",I154)),#REF!,"")</f>
        <v/>
      </c>
      <c r="X154" s="12" t="str">
        <f t="shared" si="39"/>
        <v/>
      </c>
      <c r="Y154" s="12" t="str">
        <f t="shared" si="47"/>
        <v/>
      </c>
      <c r="Z154" s="12">
        <f t="shared" si="40"/>
        <v>1</v>
      </c>
      <c r="AA154" s="12" t="str">
        <f t="shared" si="41"/>
        <v/>
      </c>
      <c r="AB154" s="12" t="str">
        <f t="shared" si="42"/>
        <v/>
      </c>
      <c r="AC154" s="12" t="str">
        <f t="shared" si="43"/>
        <v/>
      </c>
    </row>
    <row r="155" spans="1:29" x14ac:dyDescent="0.2">
      <c r="A155" s="157" t="str">
        <f>'Master Database'!A118</f>
        <v>103</v>
      </c>
      <c r="B155" s="14">
        <f>'COINS Codes'!B108</f>
        <v>0</v>
      </c>
      <c r="C155" s="6">
        <f>'Master Database'!F118</f>
        <v>352</v>
      </c>
      <c r="D155" s="6"/>
      <c r="E155" s="6">
        <f>'Master Database'!K118</f>
        <v>2</v>
      </c>
      <c r="F155" s="14" t="str">
        <f>'Master Database'!E118</f>
        <v>Private</v>
      </c>
      <c r="G155" s="162">
        <f>'Master Database'!Q118</f>
        <v>1012</v>
      </c>
      <c r="H155" s="291">
        <f>'Master Database'!R118</f>
        <v>94.05</v>
      </c>
      <c r="I155" s="291"/>
      <c r="J155" s="6">
        <f>'Master Database'!L118</f>
        <v>0</v>
      </c>
      <c r="K155" s="14">
        <f>'Master Database'!J118</f>
        <v>0</v>
      </c>
      <c r="L155" s="154">
        <f>'Master Database'!O118</f>
        <v>3</v>
      </c>
      <c r="R155" s="12">
        <f t="shared" si="37"/>
        <v>1012</v>
      </c>
      <c r="S155" s="12">
        <f t="shared" si="44"/>
        <v>0</v>
      </c>
      <c r="T155" s="12" t="str">
        <f t="shared" si="45"/>
        <v/>
      </c>
      <c r="U155" s="12" t="str">
        <f t="shared" si="38"/>
        <v/>
      </c>
      <c r="V155" s="12" t="str">
        <f t="shared" si="46"/>
        <v/>
      </c>
      <c r="W155" s="12" t="str">
        <f>IF(ISNUMBER(SEARCH("Shared Ownership",I155)),#REF!,"")</f>
        <v/>
      </c>
      <c r="X155" s="12" t="str">
        <f t="shared" si="39"/>
        <v/>
      </c>
      <c r="Y155" s="12" t="str">
        <f t="shared" si="47"/>
        <v/>
      </c>
      <c r="Z155" s="12">
        <f t="shared" si="40"/>
        <v>1</v>
      </c>
      <c r="AA155" s="12" t="str">
        <f t="shared" si="41"/>
        <v/>
      </c>
      <c r="AB155" s="12" t="str">
        <f t="shared" si="42"/>
        <v/>
      </c>
      <c r="AC155" s="12" t="str">
        <f t="shared" si="43"/>
        <v/>
      </c>
    </row>
    <row r="156" spans="1:29" x14ac:dyDescent="0.2">
      <c r="A156" s="157" t="str">
        <f>'Master Database'!A119</f>
        <v>104</v>
      </c>
      <c r="B156" s="14">
        <f>'COINS Codes'!B109</f>
        <v>0</v>
      </c>
      <c r="C156" s="6" t="str">
        <f>'Master Database'!F119</f>
        <v>3BW</v>
      </c>
      <c r="D156" s="6"/>
      <c r="E156" s="6">
        <f>'Master Database'!K119</f>
        <v>2</v>
      </c>
      <c r="F156" s="14" t="str">
        <f>'Master Database'!E119</f>
        <v>Rented</v>
      </c>
      <c r="G156" s="162">
        <f>'Master Database'!Q119</f>
        <v>1414</v>
      </c>
      <c r="H156" s="291">
        <f>'Master Database'!R119</f>
        <v>131.36000000000001</v>
      </c>
      <c r="I156" s="291"/>
      <c r="J156" s="6">
        <f>'Master Database'!L119</f>
        <v>0</v>
      </c>
      <c r="K156" s="14">
        <f>'Master Database'!J119</f>
        <v>0</v>
      </c>
      <c r="L156" s="154">
        <f>'Master Database'!O119</f>
        <v>3</v>
      </c>
      <c r="R156" s="12" t="str">
        <f t="shared" si="37"/>
        <v/>
      </c>
      <c r="S156" s="12" t="str">
        <f t="shared" si="44"/>
        <v/>
      </c>
      <c r="T156" s="12" t="str">
        <f t="shared" si="45"/>
        <v/>
      </c>
      <c r="U156" s="12" t="str">
        <f t="shared" si="38"/>
        <v/>
      </c>
      <c r="V156" s="12" t="str">
        <f t="shared" si="46"/>
        <v/>
      </c>
      <c r="W156" s="12" t="str">
        <f>IF(ISNUMBER(SEARCH("Shared Ownership",I156)),#REF!,"")</f>
        <v/>
      </c>
      <c r="X156" s="12" t="str">
        <f t="shared" si="39"/>
        <v/>
      </c>
      <c r="Y156" s="12" t="str">
        <f t="shared" si="47"/>
        <v/>
      </c>
      <c r="Z156" s="12" t="str">
        <f t="shared" si="40"/>
        <v/>
      </c>
      <c r="AA156" s="12">
        <f t="shared" si="41"/>
        <v>1</v>
      </c>
      <c r="AB156" s="12" t="str">
        <f t="shared" si="42"/>
        <v/>
      </c>
      <c r="AC156" s="12" t="str">
        <f t="shared" si="43"/>
        <v/>
      </c>
    </row>
    <row r="157" spans="1:29" x14ac:dyDescent="0.2">
      <c r="A157" s="157" t="str">
        <f>'Master Database'!A120</f>
        <v>105</v>
      </c>
      <c r="B157" s="14">
        <f>'COINS Codes'!B110</f>
        <v>0</v>
      </c>
      <c r="C157" s="6" t="str">
        <f>'Master Database'!F120</f>
        <v>3BW</v>
      </c>
      <c r="D157" s="6"/>
      <c r="E157" s="6">
        <f>'Master Database'!K120</f>
        <v>2</v>
      </c>
      <c r="F157" s="14" t="str">
        <f>'Master Database'!E120</f>
        <v>Rented</v>
      </c>
      <c r="G157" s="162">
        <f>'Master Database'!Q120</f>
        <v>1414</v>
      </c>
      <c r="H157" s="291">
        <f>'Master Database'!R120</f>
        <v>131.36000000000001</v>
      </c>
      <c r="I157" s="291"/>
      <c r="J157" s="6">
        <f>'Master Database'!L120</f>
        <v>0</v>
      </c>
      <c r="K157" s="14">
        <f>'Master Database'!J120</f>
        <v>0</v>
      </c>
      <c r="L157" s="154">
        <f>'Master Database'!O120</f>
        <v>3</v>
      </c>
      <c r="R157" s="12" t="str">
        <f t="shared" si="37"/>
        <v/>
      </c>
      <c r="S157" s="12" t="str">
        <f t="shared" si="44"/>
        <v/>
      </c>
      <c r="T157" s="12" t="str">
        <f t="shared" si="45"/>
        <v/>
      </c>
      <c r="U157" s="12" t="str">
        <f t="shared" si="38"/>
        <v/>
      </c>
      <c r="V157" s="12" t="str">
        <f t="shared" si="46"/>
        <v/>
      </c>
      <c r="W157" s="12" t="str">
        <f>IF(ISNUMBER(SEARCH("Shared Ownership",I157)),#REF!,"")</f>
        <v/>
      </c>
      <c r="X157" s="12" t="str">
        <f t="shared" si="39"/>
        <v/>
      </c>
      <c r="Y157" s="12" t="str">
        <f t="shared" si="47"/>
        <v/>
      </c>
      <c r="Z157" s="12" t="str">
        <f t="shared" si="40"/>
        <v/>
      </c>
      <c r="AA157" s="12">
        <f t="shared" si="41"/>
        <v>1</v>
      </c>
      <c r="AB157" s="12" t="str">
        <f t="shared" si="42"/>
        <v/>
      </c>
      <c r="AC157" s="12" t="str">
        <f t="shared" si="43"/>
        <v/>
      </c>
    </row>
    <row r="158" spans="1:29" x14ac:dyDescent="0.2">
      <c r="A158" s="157" t="str">
        <f>'Master Database'!A121</f>
        <v>106</v>
      </c>
      <c r="B158" s="14">
        <f>'COINS Codes'!B111</f>
        <v>0</v>
      </c>
      <c r="C158" s="6">
        <f>'Master Database'!F121</f>
        <v>242</v>
      </c>
      <c r="D158" s="6"/>
      <c r="E158" s="6">
        <f>'Master Database'!K121</f>
        <v>2</v>
      </c>
      <c r="F158" s="14" t="str">
        <f>'Master Database'!E121</f>
        <v>Rented</v>
      </c>
      <c r="G158" s="162">
        <f>'Master Database'!Q121</f>
        <v>864</v>
      </c>
      <c r="H158" s="291">
        <f>'Master Database'!R121</f>
        <v>80.31</v>
      </c>
      <c r="I158" s="291"/>
      <c r="J158" s="6">
        <f>'Master Database'!L121</f>
        <v>0</v>
      </c>
      <c r="K158" s="14">
        <f>'Master Database'!J121</f>
        <v>0</v>
      </c>
      <c r="L158" s="154">
        <f>'Master Database'!O121</f>
        <v>2</v>
      </c>
      <c r="R158" s="12" t="str">
        <f t="shared" si="37"/>
        <v/>
      </c>
      <c r="S158" s="12" t="str">
        <f t="shared" si="44"/>
        <v/>
      </c>
      <c r="T158" s="12" t="str">
        <f t="shared" si="45"/>
        <v/>
      </c>
      <c r="U158" s="12" t="str">
        <f t="shared" si="38"/>
        <v/>
      </c>
      <c r="V158" s="12" t="str">
        <f t="shared" si="46"/>
        <v/>
      </c>
      <c r="W158" s="12" t="str">
        <f>IF(ISNUMBER(SEARCH("Shared Ownership",I158)),#REF!,"")</f>
        <v/>
      </c>
      <c r="X158" s="12" t="str">
        <f t="shared" si="39"/>
        <v/>
      </c>
      <c r="Y158" s="12" t="str">
        <f t="shared" si="47"/>
        <v/>
      </c>
      <c r="Z158" s="12" t="str">
        <f t="shared" si="40"/>
        <v/>
      </c>
      <c r="AA158" s="12">
        <f t="shared" si="41"/>
        <v>1</v>
      </c>
      <c r="AB158" s="12" t="str">
        <f t="shared" si="42"/>
        <v/>
      </c>
      <c r="AC158" s="12" t="str">
        <f t="shared" si="43"/>
        <v/>
      </c>
    </row>
    <row r="159" spans="1:29" x14ac:dyDescent="0.2">
      <c r="A159" s="157" t="str">
        <f>'Master Database'!A122</f>
        <v>107</v>
      </c>
      <c r="B159" s="14">
        <f>'COINS Codes'!B112</f>
        <v>0</v>
      </c>
      <c r="C159" s="6">
        <f>'Master Database'!F122</f>
        <v>463</v>
      </c>
      <c r="D159" s="6"/>
      <c r="E159" s="6">
        <f>'Master Database'!K122</f>
        <v>2</v>
      </c>
      <c r="F159" s="14" t="str">
        <f>'Master Database'!E122</f>
        <v>Rented</v>
      </c>
      <c r="G159" s="162">
        <f>'Master Database'!Q122</f>
        <v>1164</v>
      </c>
      <c r="H159" s="291">
        <f>'Master Database'!R122</f>
        <v>108.13</v>
      </c>
      <c r="I159" s="291"/>
      <c r="J159" s="6">
        <f>'Master Database'!L122</f>
        <v>0</v>
      </c>
      <c r="K159" s="14">
        <f>'Master Database'!J122</f>
        <v>0</v>
      </c>
      <c r="L159" s="154">
        <f>'Master Database'!O122</f>
        <v>4</v>
      </c>
      <c r="R159" s="12" t="str">
        <f t="shared" si="37"/>
        <v/>
      </c>
      <c r="S159" s="12" t="str">
        <f t="shared" si="44"/>
        <v/>
      </c>
      <c r="T159" s="12" t="str">
        <f t="shared" si="45"/>
        <v/>
      </c>
      <c r="U159" s="12" t="str">
        <f t="shared" si="38"/>
        <v/>
      </c>
      <c r="V159" s="12" t="str">
        <f t="shared" si="46"/>
        <v/>
      </c>
      <c r="W159" s="12" t="str">
        <f>IF(ISNUMBER(SEARCH("Shared Ownership",I159)),#REF!,"")</f>
        <v/>
      </c>
      <c r="X159" s="12" t="str">
        <f t="shared" si="39"/>
        <v/>
      </c>
      <c r="Y159" s="12" t="str">
        <f t="shared" si="47"/>
        <v/>
      </c>
      <c r="Z159" s="12" t="str">
        <f t="shared" si="40"/>
        <v/>
      </c>
      <c r="AA159" s="12">
        <f t="shared" si="41"/>
        <v>1</v>
      </c>
      <c r="AB159" s="12" t="str">
        <f t="shared" si="42"/>
        <v/>
      </c>
      <c r="AC159" s="12" t="str">
        <f t="shared" si="43"/>
        <v/>
      </c>
    </row>
    <row r="160" spans="1:29" x14ac:dyDescent="0.2">
      <c r="A160" s="157" t="str">
        <f>'Master Database'!A123</f>
        <v>108</v>
      </c>
      <c r="B160" s="14">
        <f>'COINS Codes'!B113</f>
        <v>0</v>
      </c>
      <c r="C160" s="6">
        <f>'Master Database'!F123</f>
        <v>463</v>
      </c>
      <c r="D160" s="6"/>
      <c r="E160" s="6">
        <f>'Master Database'!K123</f>
        <v>2</v>
      </c>
      <c r="F160" s="14" t="str">
        <f>'Master Database'!E123</f>
        <v>Rented</v>
      </c>
      <c r="G160" s="162">
        <f>'Master Database'!Q123</f>
        <v>1164</v>
      </c>
      <c r="H160" s="291">
        <f>'Master Database'!R123</f>
        <v>108.13</v>
      </c>
      <c r="I160" s="291"/>
      <c r="J160" s="6">
        <f>'Master Database'!L123</f>
        <v>0</v>
      </c>
      <c r="K160" s="14">
        <f>'Master Database'!J123</f>
        <v>0</v>
      </c>
      <c r="L160" s="154">
        <f>'Master Database'!O123</f>
        <v>4</v>
      </c>
      <c r="R160" s="12" t="str">
        <f t="shared" si="37"/>
        <v/>
      </c>
      <c r="S160" s="12" t="str">
        <f t="shared" si="44"/>
        <v/>
      </c>
      <c r="T160" s="12" t="str">
        <f t="shared" si="45"/>
        <v/>
      </c>
      <c r="U160" s="12" t="str">
        <f t="shared" si="38"/>
        <v/>
      </c>
      <c r="V160" s="12" t="str">
        <f t="shared" si="46"/>
        <v/>
      </c>
      <c r="W160" s="12" t="str">
        <f>IF(ISNUMBER(SEARCH("Shared Ownership",I160)),#REF!,"")</f>
        <v/>
      </c>
      <c r="X160" s="12" t="str">
        <f t="shared" si="39"/>
        <v/>
      </c>
      <c r="Y160" s="12" t="str">
        <f t="shared" si="47"/>
        <v/>
      </c>
      <c r="Z160" s="12" t="str">
        <f t="shared" si="40"/>
        <v/>
      </c>
      <c r="AA160" s="12">
        <f t="shared" si="41"/>
        <v>1</v>
      </c>
      <c r="AB160" s="12" t="str">
        <f t="shared" si="42"/>
        <v/>
      </c>
      <c r="AC160" s="12" t="str">
        <f t="shared" si="43"/>
        <v/>
      </c>
    </row>
    <row r="161" spans="1:29" x14ac:dyDescent="0.2">
      <c r="A161" s="157" t="str">
        <f>'Master Database'!A124</f>
        <v>109</v>
      </c>
      <c r="B161" s="14">
        <f>'COINS Codes'!B114</f>
        <v>0</v>
      </c>
      <c r="C161" s="6">
        <f>'Master Database'!F124</f>
        <v>242</v>
      </c>
      <c r="D161" s="6"/>
      <c r="E161" s="6">
        <f>'Master Database'!K124</f>
        <v>2</v>
      </c>
      <c r="F161" s="14" t="str">
        <f>'Master Database'!E124</f>
        <v>Rented</v>
      </c>
      <c r="G161" s="162">
        <f>'Master Database'!Q124</f>
        <v>864</v>
      </c>
      <c r="H161" s="291">
        <f>'Master Database'!R124</f>
        <v>80.31</v>
      </c>
      <c r="I161" s="291"/>
      <c r="J161" s="6">
        <f>'Master Database'!L124</f>
        <v>0</v>
      </c>
      <c r="K161" s="14">
        <f>'Master Database'!J124</f>
        <v>0</v>
      </c>
      <c r="L161" s="154">
        <f>'Master Database'!O124</f>
        <v>2</v>
      </c>
      <c r="R161" s="12" t="str">
        <f t="shared" si="37"/>
        <v/>
      </c>
      <c r="S161" s="12" t="str">
        <f t="shared" si="44"/>
        <v/>
      </c>
      <c r="T161" s="12" t="str">
        <f t="shared" si="45"/>
        <v/>
      </c>
      <c r="U161" s="12" t="str">
        <f t="shared" si="38"/>
        <v/>
      </c>
      <c r="V161" s="12" t="str">
        <f t="shared" si="46"/>
        <v/>
      </c>
      <c r="W161" s="12" t="str">
        <f>IF(ISNUMBER(SEARCH("Shared Ownership",I161)),#REF!,"")</f>
        <v/>
      </c>
      <c r="X161" s="12" t="str">
        <f t="shared" si="39"/>
        <v/>
      </c>
      <c r="Y161" s="12" t="str">
        <f t="shared" si="47"/>
        <v/>
      </c>
      <c r="Z161" s="12" t="str">
        <f t="shared" si="40"/>
        <v/>
      </c>
      <c r="AA161" s="12">
        <f t="shared" si="41"/>
        <v>1</v>
      </c>
      <c r="AB161" s="12" t="str">
        <f t="shared" si="42"/>
        <v/>
      </c>
      <c r="AC161" s="12" t="str">
        <f t="shared" si="43"/>
        <v/>
      </c>
    </row>
    <row r="162" spans="1:29" x14ac:dyDescent="0.2">
      <c r="A162" s="157" t="str">
        <f>'Master Database'!A125</f>
        <v>110</v>
      </c>
      <c r="B162" s="14">
        <f>'COINS Codes'!B115</f>
        <v>0</v>
      </c>
      <c r="C162" s="6">
        <f>'Master Database'!F125</f>
        <v>242</v>
      </c>
      <c r="D162" s="6"/>
      <c r="E162" s="6">
        <f>'Master Database'!K125</f>
        <v>2</v>
      </c>
      <c r="F162" s="14" t="str">
        <f>'Master Database'!E125</f>
        <v>Rented</v>
      </c>
      <c r="G162" s="162">
        <f>'Master Database'!Q125</f>
        <v>864</v>
      </c>
      <c r="H162" s="291">
        <f>'Master Database'!R125</f>
        <v>80.31</v>
      </c>
      <c r="I162" s="291"/>
      <c r="J162" s="6">
        <f>'Master Database'!L125</f>
        <v>0</v>
      </c>
      <c r="K162" s="14">
        <f>'Master Database'!J125</f>
        <v>0</v>
      </c>
      <c r="L162" s="154">
        <f>'Master Database'!O125</f>
        <v>2</v>
      </c>
      <c r="R162" s="12" t="str">
        <f t="shared" si="37"/>
        <v/>
      </c>
      <c r="S162" s="12" t="str">
        <f t="shared" si="44"/>
        <v/>
      </c>
      <c r="T162" s="12" t="str">
        <f t="shared" si="45"/>
        <v/>
      </c>
      <c r="U162" s="12" t="str">
        <f t="shared" si="38"/>
        <v/>
      </c>
      <c r="V162" s="12" t="str">
        <f t="shared" si="46"/>
        <v/>
      </c>
      <c r="W162" s="12" t="str">
        <f>IF(ISNUMBER(SEARCH("Shared Ownership",I162)),#REF!,"")</f>
        <v/>
      </c>
      <c r="X162" s="12" t="str">
        <f t="shared" si="39"/>
        <v/>
      </c>
      <c r="Y162" s="12" t="str">
        <f t="shared" si="47"/>
        <v/>
      </c>
      <c r="Z162" s="12" t="str">
        <f t="shared" si="40"/>
        <v/>
      </c>
      <c r="AA162" s="12">
        <f t="shared" si="41"/>
        <v>1</v>
      </c>
      <c r="AB162" s="12" t="str">
        <f t="shared" si="42"/>
        <v/>
      </c>
      <c r="AC162" s="12" t="str">
        <f t="shared" si="43"/>
        <v/>
      </c>
    </row>
    <row r="163" spans="1:29" x14ac:dyDescent="0.2">
      <c r="A163" s="157" t="str">
        <f>'Master Database'!A126</f>
        <v>111</v>
      </c>
      <c r="B163" s="14">
        <f>'COINS Codes'!B116</f>
        <v>0</v>
      </c>
      <c r="C163" s="6">
        <f>'Master Database'!F126</f>
        <v>242</v>
      </c>
      <c r="D163" s="6"/>
      <c r="E163" s="6">
        <f>'Master Database'!K126</f>
        <v>2</v>
      </c>
      <c r="F163" s="14" t="str">
        <f>'Master Database'!E126</f>
        <v>Rented</v>
      </c>
      <c r="G163" s="162">
        <f>'Master Database'!Q126</f>
        <v>864</v>
      </c>
      <c r="H163" s="291">
        <f>'Master Database'!R126</f>
        <v>80.31</v>
      </c>
      <c r="I163" s="291"/>
      <c r="J163" s="6">
        <f>'Master Database'!L126</f>
        <v>0</v>
      </c>
      <c r="K163" s="14">
        <f>'Master Database'!J126</f>
        <v>0</v>
      </c>
      <c r="L163" s="154">
        <f>'Master Database'!O126</f>
        <v>2</v>
      </c>
      <c r="R163" s="12" t="str">
        <f t="shared" si="37"/>
        <v/>
      </c>
      <c r="S163" s="12" t="str">
        <f t="shared" si="44"/>
        <v/>
      </c>
      <c r="T163" s="12" t="str">
        <f t="shared" si="45"/>
        <v/>
      </c>
      <c r="U163" s="12" t="str">
        <f t="shared" si="38"/>
        <v/>
      </c>
      <c r="V163" s="12" t="str">
        <f t="shared" si="46"/>
        <v/>
      </c>
      <c r="W163" s="12" t="str">
        <f>IF(ISNUMBER(SEARCH("Shared Ownership",I163)),#REF!,"")</f>
        <v/>
      </c>
      <c r="X163" s="12" t="str">
        <f t="shared" si="39"/>
        <v/>
      </c>
      <c r="Y163" s="12" t="str">
        <f t="shared" si="47"/>
        <v/>
      </c>
      <c r="Z163" s="12" t="str">
        <f t="shared" si="40"/>
        <v/>
      </c>
      <c r="AA163" s="12">
        <f t="shared" si="41"/>
        <v>1</v>
      </c>
      <c r="AB163" s="12" t="str">
        <f t="shared" si="42"/>
        <v/>
      </c>
      <c r="AC163" s="12" t="str">
        <f t="shared" si="43"/>
        <v/>
      </c>
    </row>
    <row r="164" spans="1:29" x14ac:dyDescent="0.2">
      <c r="A164" s="157" t="str">
        <f>'Master Database'!A127</f>
        <v>112</v>
      </c>
      <c r="B164" s="14">
        <f>'COINS Codes'!B117</f>
        <v>0</v>
      </c>
      <c r="C164" s="6">
        <f>'Master Database'!F127</f>
        <v>242</v>
      </c>
      <c r="D164" s="6"/>
      <c r="E164" s="6">
        <f>'Master Database'!K127</f>
        <v>2</v>
      </c>
      <c r="F164" s="14" t="str">
        <f>'Master Database'!E127</f>
        <v>Rented</v>
      </c>
      <c r="G164" s="162">
        <f>'Master Database'!Q127</f>
        <v>864</v>
      </c>
      <c r="H164" s="291">
        <f>'Master Database'!R127</f>
        <v>80.31</v>
      </c>
      <c r="I164" s="291"/>
      <c r="J164" s="6">
        <f>'Master Database'!L127</f>
        <v>0</v>
      </c>
      <c r="K164" s="14">
        <f>'Master Database'!J127</f>
        <v>0</v>
      </c>
      <c r="L164" s="154">
        <f>'Master Database'!O127</f>
        <v>2</v>
      </c>
      <c r="R164" s="12" t="str">
        <f t="shared" si="37"/>
        <v/>
      </c>
      <c r="S164" s="12" t="str">
        <f t="shared" si="44"/>
        <v/>
      </c>
      <c r="T164" s="12" t="str">
        <f t="shared" si="45"/>
        <v/>
      </c>
      <c r="U164" s="12" t="str">
        <f t="shared" si="38"/>
        <v/>
      </c>
      <c r="V164" s="12" t="str">
        <f t="shared" si="46"/>
        <v/>
      </c>
      <c r="W164" s="12" t="str">
        <f>IF(ISNUMBER(SEARCH("Shared Ownership",I164)),#REF!,"")</f>
        <v/>
      </c>
      <c r="X164" s="12" t="str">
        <f t="shared" si="39"/>
        <v/>
      </c>
      <c r="Y164" s="12" t="str">
        <f t="shared" si="47"/>
        <v/>
      </c>
      <c r="Z164" s="12" t="str">
        <f t="shared" si="40"/>
        <v/>
      </c>
      <c r="AA164" s="12">
        <f t="shared" si="41"/>
        <v>1</v>
      </c>
      <c r="AB164" s="12" t="str">
        <f t="shared" si="42"/>
        <v/>
      </c>
      <c r="AC164" s="12" t="str">
        <f t="shared" si="43"/>
        <v/>
      </c>
    </row>
    <row r="165" spans="1:29" x14ac:dyDescent="0.2">
      <c r="A165" s="157" t="str">
        <f>'Master Database'!A128</f>
        <v>113</v>
      </c>
      <c r="B165" s="14">
        <f>'COINS Codes'!B118</f>
        <v>0</v>
      </c>
      <c r="C165" s="6">
        <f>'Master Database'!F128</f>
        <v>242</v>
      </c>
      <c r="D165" s="6"/>
      <c r="E165" s="6">
        <f>'Master Database'!K128</f>
        <v>2</v>
      </c>
      <c r="F165" s="14" t="str">
        <f>'Master Database'!E128</f>
        <v>Rented</v>
      </c>
      <c r="G165" s="162">
        <f>'Master Database'!Q128</f>
        <v>864</v>
      </c>
      <c r="H165" s="291">
        <f>'Master Database'!R128</f>
        <v>80.31</v>
      </c>
      <c r="I165" s="291"/>
      <c r="J165" s="6">
        <f>'Master Database'!L128</f>
        <v>0</v>
      </c>
      <c r="K165" s="14">
        <f>'Master Database'!J128</f>
        <v>0</v>
      </c>
      <c r="L165" s="154">
        <f>'Master Database'!O128</f>
        <v>2</v>
      </c>
      <c r="R165" s="12" t="str">
        <f t="shared" si="37"/>
        <v/>
      </c>
      <c r="S165" s="12" t="str">
        <f t="shared" si="44"/>
        <v/>
      </c>
      <c r="T165" s="12" t="str">
        <f t="shared" si="45"/>
        <v/>
      </c>
      <c r="U165" s="12" t="str">
        <f t="shared" si="38"/>
        <v/>
      </c>
      <c r="V165" s="12" t="str">
        <f t="shared" si="46"/>
        <v/>
      </c>
      <c r="W165" s="12" t="str">
        <f>IF(ISNUMBER(SEARCH("Shared Ownership",I165)),#REF!,"")</f>
        <v/>
      </c>
      <c r="X165" s="12" t="str">
        <f t="shared" si="39"/>
        <v/>
      </c>
      <c r="Y165" s="12" t="str">
        <f t="shared" si="47"/>
        <v/>
      </c>
      <c r="Z165" s="12" t="str">
        <f t="shared" si="40"/>
        <v/>
      </c>
      <c r="AA165" s="12">
        <f t="shared" si="41"/>
        <v>1</v>
      </c>
      <c r="AB165" s="12" t="str">
        <f t="shared" si="42"/>
        <v/>
      </c>
      <c r="AC165" s="12" t="str">
        <f t="shared" si="43"/>
        <v/>
      </c>
    </row>
    <row r="166" spans="1:29" x14ac:dyDescent="0.2">
      <c r="A166" s="157" t="str">
        <f>'Master Database'!A129</f>
        <v>114</v>
      </c>
      <c r="B166" s="14">
        <f>'COINS Codes'!B119</f>
        <v>0</v>
      </c>
      <c r="C166" s="6">
        <f>'Master Database'!F129</f>
        <v>581</v>
      </c>
      <c r="D166" s="6"/>
      <c r="E166" s="6">
        <f>'Master Database'!K129</f>
        <v>2</v>
      </c>
      <c r="F166" s="14" t="str">
        <f>'Master Database'!E129</f>
        <v>Private</v>
      </c>
      <c r="G166" s="162">
        <f>'Master Database'!Q129</f>
        <v>1774</v>
      </c>
      <c r="H166" s="291">
        <f>'Master Database'!R129</f>
        <v>164.77</v>
      </c>
      <c r="I166" s="291"/>
      <c r="J166" s="6">
        <f>'Master Database'!L129</f>
        <v>0</v>
      </c>
      <c r="K166" s="14">
        <f>'Master Database'!J129</f>
        <v>0</v>
      </c>
      <c r="L166" s="154">
        <f>'Master Database'!O129</f>
        <v>5</v>
      </c>
      <c r="R166" s="12">
        <f t="shared" si="37"/>
        <v>1774</v>
      </c>
      <c r="S166" s="12">
        <f t="shared" si="44"/>
        <v>0</v>
      </c>
      <c r="T166" s="12" t="str">
        <f t="shared" si="45"/>
        <v/>
      </c>
      <c r="U166" s="12" t="str">
        <f t="shared" si="38"/>
        <v/>
      </c>
      <c r="V166" s="12" t="str">
        <f t="shared" si="46"/>
        <v/>
      </c>
      <c r="W166" s="12" t="str">
        <f>IF(ISNUMBER(SEARCH("Shared Ownership",I166)),#REF!,"")</f>
        <v/>
      </c>
      <c r="X166" s="12" t="str">
        <f t="shared" si="39"/>
        <v/>
      </c>
      <c r="Y166" s="12" t="str">
        <f t="shared" si="47"/>
        <v/>
      </c>
      <c r="Z166" s="12">
        <f t="shared" si="40"/>
        <v>1</v>
      </c>
      <c r="AA166" s="12" t="str">
        <f t="shared" si="41"/>
        <v/>
      </c>
      <c r="AB166" s="12" t="str">
        <f t="shared" si="42"/>
        <v/>
      </c>
      <c r="AC166" s="12" t="str">
        <f t="shared" si="43"/>
        <v/>
      </c>
    </row>
    <row r="167" spans="1:29" x14ac:dyDescent="0.2">
      <c r="A167" s="157" t="str">
        <f>'Master Database'!A130</f>
        <v>115</v>
      </c>
      <c r="B167" s="14">
        <f>'COINS Codes'!B120</f>
        <v>0</v>
      </c>
      <c r="C167" s="6">
        <f>'Master Database'!F130</f>
        <v>474</v>
      </c>
      <c r="D167" s="6"/>
      <c r="E167" s="6">
        <f>'Master Database'!K130</f>
        <v>2.5</v>
      </c>
      <c r="F167" s="14" t="str">
        <f>'Master Database'!E130</f>
        <v>Private</v>
      </c>
      <c r="G167" s="162">
        <f>'Master Database'!Q130</f>
        <v>1397</v>
      </c>
      <c r="H167" s="291">
        <f>'Master Database'!R130</f>
        <v>129.76</v>
      </c>
      <c r="I167" s="291"/>
      <c r="J167" s="6">
        <f>'Master Database'!L130</f>
        <v>0</v>
      </c>
      <c r="K167" s="14">
        <f>'Master Database'!J130</f>
        <v>0</v>
      </c>
      <c r="L167" s="154">
        <f>'Master Database'!O130</f>
        <v>4</v>
      </c>
      <c r="R167" s="12">
        <f t="shared" si="37"/>
        <v>1397</v>
      </c>
      <c r="S167" s="12">
        <f t="shared" si="44"/>
        <v>0</v>
      </c>
      <c r="T167" s="12" t="str">
        <f t="shared" si="45"/>
        <v/>
      </c>
      <c r="U167" s="12" t="str">
        <f t="shared" si="38"/>
        <v/>
      </c>
      <c r="V167" s="12" t="str">
        <f t="shared" si="46"/>
        <v/>
      </c>
      <c r="W167" s="12" t="str">
        <f>IF(ISNUMBER(SEARCH("Shared Ownership",I167)),#REF!,"")</f>
        <v/>
      </c>
      <c r="X167" s="12" t="str">
        <f t="shared" si="39"/>
        <v/>
      </c>
      <c r="Y167" s="12" t="str">
        <f t="shared" si="47"/>
        <v/>
      </c>
      <c r="Z167" s="12">
        <f t="shared" si="40"/>
        <v>1</v>
      </c>
      <c r="AA167" s="12" t="str">
        <f t="shared" si="41"/>
        <v/>
      </c>
      <c r="AB167" s="12" t="str">
        <f t="shared" si="42"/>
        <v/>
      </c>
      <c r="AC167" s="12" t="str">
        <f t="shared" si="43"/>
        <v/>
      </c>
    </row>
    <row r="168" spans="1:29" x14ac:dyDescent="0.2">
      <c r="A168" s="157" t="str">
        <f>'Master Database'!A131</f>
        <v>116</v>
      </c>
      <c r="B168" s="14">
        <f>'COINS Codes'!B121</f>
        <v>0</v>
      </c>
      <c r="C168" s="6">
        <f>'Master Database'!F131</f>
        <v>474</v>
      </c>
      <c r="D168" s="6"/>
      <c r="E168" s="6">
        <f>'Master Database'!K131</f>
        <v>2.5</v>
      </c>
      <c r="F168" s="14" t="str">
        <f>'Master Database'!E131</f>
        <v>Private</v>
      </c>
      <c r="G168" s="162">
        <f>'Master Database'!Q131</f>
        <v>1397</v>
      </c>
      <c r="H168" s="291">
        <f>'Master Database'!R131</f>
        <v>129.76</v>
      </c>
      <c r="I168" s="291"/>
      <c r="J168" s="6">
        <f>'Master Database'!L131</f>
        <v>0</v>
      </c>
      <c r="K168" s="14">
        <f>'Master Database'!J131</f>
        <v>0</v>
      </c>
      <c r="L168" s="154">
        <f>'Master Database'!O131</f>
        <v>4</v>
      </c>
      <c r="R168" s="12">
        <f t="shared" si="37"/>
        <v>1397</v>
      </c>
      <c r="S168" s="12">
        <f t="shared" si="44"/>
        <v>0</v>
      </c>
      <c r="T168" s="12" t="str">
        <f t="shared" si="45"/>
        <v/>
      </c>
      <c r="U168" s="12" t="str">
        <f t="shared" si="38"/>
        <v/>
      </c>
      <c r="V168" s="12" t="str">
        <f t="shared" si="46"/>
        <v/>
      </c>
      <c r="W168" s="12" t="str">
        <f>IF(ISNUMBER(SEARCH("Shared Ownership",I168)),#REF!,"")</f>
        <v/>
      </c>
      <c r="X168" s="12" t="str">
        <f t="shared" si="39"/>
        <v/>
      </c>
      <c r="Y168" s="12" t="str">
        <f t="shared" si="47"/>
        <v/>
      </c>
      <c r="Z168" s="12">
        <f t="shared" si="40"/>
        <v>1</v>
      </c>
      <c r="AA168" s="12" t="str">
        <f t="shared" si="41"/>
        <v/>
      </c>
      <c r="AB168" s="12" t="str">
        <f t="shared" si="42"/>
        <v/>
      </c>
      <c r="AC168" s="12" t="str">
        <f t="shared" si="43"/>
        <v/>
      </c>
    </row>
    <row r="169" spans="1:29" x14ac:dyDescent="0.2">
      <c r="A169" s="157" t="str">
        <f>'Master Database'!A132</f>
        <v>117</v>
      </c>
      <c r="B169" s="14">
        <f>'COINS Codes'!B122</f>
        <v>0</v>
      </c>
      <c r="C169" s="6" t="str">
        <f>'Master Database'!F132</f>
        <v>BLOCK D</v>
      </c>
      <c r="D169" s="6"/>
      <c r="E169" s="6">
        <f>'Master Database'!K132</f>
        <v>0</v>
      </c>
      <c r="F169" s="14" t="str">
        <f>'Master Database'!E132</f>
        <v>Rented</v>
      </c>
      <c r="G169" s="162">
        <f>'Master Database'!Q132</f>
        <v>547</v>
      </c>
      <c r="H169" s="291">
        <f>'Master Database'!R132</f>
        <v>50.82</v>
      </c>
      <c r="I169" s="291"/>
      <c r="J169" s="6" t="str">
        <f>'Master Database'!L132</f>
        <v>GF</v>
      </c>
      <c r="K169" s="14">
        <f>'Master Database'!J132</f>
        <v>0</v>
      </c>
      <c r="L169" s="154">
        <f>'Master Database'!O132</f>
        <v>1</v>
      </c>
      <c r="R169" s="12" t="str">
        <f t="shared" si="37"/>
        <v/>
      </c>
      <c r="S169" s="12" t="str">
        <f t="shared" si="44"/>
        <v/>
      </c>
      <c r="T169" s="12" t="str">
        <f t="shared" si="45"/>
        <v/>
      </c>
      <c r="U169" s="12" t="str">
        <f t="shared" si="38"/>
        <v/>
      </c>
      <c r="V169" s="12" t="str">
        <f t="shared" si="46"/>
        <v/>
      </c>
      <c r="W169" s="12" t="str">
        <f>IF(ISNUMBER(SEARCH("Shared Ownership",I169)),#REF!,"")</f>
        <v/>
      </c>
      <c r="X169" s="12" t="str">
        <f t="shared" si="39"/>
        <v/>
      </c>
      <c r="Y169" s="12" t="str">
        <f t="shared" si="47"/>
        <v/>
      </c>
      <c r="Z169" s="12" t="str">
        <f t="shared" si="40"/>
        <v/>
      </c>
      <c r="AA169" s="12">
        <f t="shared" si="41"/>
        <v>1</v>
      </c>
      <c r="AB169" s="12" t="str">
        <f t="shared" si="42"/>
        <v/>
      </c>
      <c r="AC169" s="12" t="str">
        <f t="shared" si="43"/>
        <v/>
      </c>
    </row>
    <row r="170" spans="1:29" x14ac:dyDescent="0.2">
      <c r="A170" s="157" t="str">
        <f>'Master Database'!A133</f>
        <v>118</v>
      </c>
      <c r="B170" s="14">
        <f>'COINS Codes'!B123</f>
        <v>0</v>
      </c>
      <c r="C170" s="6" t="str">
        <f>'Master Database'!F133</f>
        <v>BLOCK D</v>
      </c>
      <c r="D170" s="6"/>
      <c r="E170" s="6">
        <f>'Master Database'!K133</f>
        <v>0</v>
      </c>
      <c r="F170" s="14" t="str">
        <f>'Master Database'!E133</f>
        <v>Rented</v>
      </c>
      <c r="G170" s="162">
        <f>'Master Database'!Q133</f>
        <v>563</v>
      </c>
      <c r="H170" s="291">
        <f>'Master Database'!R133</f>
        <v>52.3</v>
      </c>
      <c r="I170" s="291"/>
      <c r="J170" s="6" t="str">
        <f>'Master Database'!L133</f>
        <v>GF</v>
      </c>
      <c r="K170" s="14">
        <f>'Master Database'!J133</f>
        <v>0</v>
      </c>
      <c r="L170" s="154">
        <f>'Master Database'!O133</f>
        <v>1</v>
      </c>
      <c r="R170" s="12" t="str">
        <f t="shared" si="37"/>
        <v/>
      </c>
      <c r="S170" s="12" t="str">
        <f t="shared" si="44"/>
        <v/>
      </c>
      <c r="T170" s="12" t="str">
        <f t="shared" si="45"/>
        <v/>
      </c>
      <c r="U170" s="12" t="str">
        <f t="shared" si="38"/>
        <v/>
      </c>
      <c r="V170" s="12" t="str">
        <f t="shared" si="46"/>
        <v/>
      </c>
      <c r="W170" s="12" t="str">
        <f>IF(ISNUMBER(SEARCH("Shared Ownership",I170)),#REF!,"")</f>
        <v/>
      </c>
      <c r="X170" s="12" t="str">
        <f t="shared" si="39"/>
        <v/>
      </c>
      <c r="Y170" s="12" t="str">
        <f t="shared" si="47"/>
        <v/>
      </c>
      <c r="Z170" s="12" t="str">
        <f t="shared" si="40"/>
        <v/>
      </c>
      <c r="AA170" s="12">
        <f t="shared" si="41"/>
        <v>1</v>
      </c>
      <c r="AB170" s="12" t="str">
        <f t="shared" si="42"/>
        <v/>
      </c>
      <c r="AC170" s="12" t="str">
        <f t="shared" si="43"/>
        <v/>
      </c>
    </row>
    <row r="171" spans="1:29" x14ac:dyDescent="0.2">
      <c r="A171" s="157" t="str">
        <f>'Master Database'!A134</f>
        <v>119</v>
      </c>
      <c r="B171" s="14">
        <f>'COINS Codes'!B124</f>
        <v>0</v>
      </c>
      <c r="C171" s="6" t="str">
        <f>'Master Database'!F134</f>
        <v>BLOCK D</v>
      </c>
      <c r="D171" s="6"/>
      <c r="E171" s="6">
        <f>'Master Database'!K134</f>
        <v>0</v>
      </c>
      <c r="F171" s="14" t="str">
        <f>'Master Database'!E134</f>
        <v>Rented</v>
      </c>
      <c r="G171" s="162">
        <f>'Master Database'!Q134</f>
        <v>763</v>
      </c>
      <c r="H171" s="291">
        <f>'Master Database'!R134</f>
        <v>70.88</v>
      </c>
      <c r="I171" s="291"/>
      <c r="J171" s="6" t="str">
        <f>'Master Database'!L134</f>
        <v>GF</v>
      </c>
      <c r="K171" s="14">
        <f>'Master Database'!J134</f>
        <v>0</v>
      </c>
      <c r="L171" s="154">
        <f>'Master Database'!O134</f>
        <v>2</v>
      </c>
      <c r="R171" s="12" t="str">
        <f t="shared" si="37"/>
        <v/>
      </c>
      <c r="S171" s="12" t="str">
        <f t="shared" si="44"/>
        <v/>
      </c>
      <c r="T171" s="12" t="str">
        <f t="shared" si="45"/>
        <v/>
      </c>
      <c r="U171" s="12" t="str">
        <f t="shared" si="38"/>
        <v/>
      </c>
      <c r="V171" s="12" t="str">
        <f t="shared" si="46"/>
        <v/>
      </c>
      <c r="W171" s="12" t="str">
        <f>IF(ISNUMBER(SEARCH("Shared Ownership",I171)),#REF!,"")</f>
        <v/>
      </c>
      <c r="X171" s="12" t="str">
        <f t="shared" si="39"/>
        <v/>
      </c>
      <c r="Y171" s="12" t="str">
        <f t="shared" si="47"/>
        <v/>
      </c>
      <c r="Z171" s="12" t="str">
        <f t="shared" si="40"/>
        <v/>
      </c>
      <c r="AA171" s="12">
        <f t="shared" si="41"/>
        <v>1</v>
      </c>
      <c r="AB171" s="12" t="str">
        <f t="shared" si="42"/>
        <v/>
      </c>
      <c r="AC171" s="12" t="str">
        <f t="shared" si="43"/>
        <v/>
      </c>
    </row>
    <row r="172" spans="1:29" x14ac:dyDescent="0.2">
      <c r="A172" s="157" t="str">
        <f>'Master Database'!A135</f>
        <v>120</v>
      </c>
      <c r="B172" s="14">
        <f>'COINS Codes'!B125</f>
        <v>0</v>
      </c>
      <c r="C172" s="6" t="str">
        <f>'Master Database'!F135</f>
        <v>BLOCK D</v>
      </c>
      <c r="D172" s="6"/>
      <c r="E172" s="6">
        <f>'Master Database'!K135</f>
        <v>0</v>
      </c>
      <c r="F172" s="14" t="str">
        <f>'Master Database'!E135</f>
        <v>Rented</v>
      </c>
      <c r="G172" s="162">
        <f>'Master Database'!Q135</f>
        <v>547</v>
      </c>
      <c r="H172" s="291">
        <f>'Master Database'!R135</f>
        <v>50.82</v>
      </c>
      <c r="I172" s="291"/>
      <c r="J172" s="6" t="str">
        <f>'Master Database'!L135</f>
        <v>FF</v>
      </c>
      <c r="K172" s="14">
        <f>'Master Database'!J135</f>
        <v>0</v>
      </c>
      <c r="L172" s="154">
        <f>'Master Database'!O135</f>
        <v>1</v>
      </c>
      <c r="R172" s="12" t="str">
        <f t="shared" si="37"/>
        <v/>
      </c>
      <c r="S172" s="12" t="str">
        <f t="shared" si="44"/>
        <v/>
      </c>
      <c r="T172" s="12" t="str">
        <f t="shared" si="45"/>
        <v/>
      </c>
      <c r="U172" s="12" t="str">
        <f t="shared" si="38"/>
        <v/>
      </c>
      <c r="V172" s="12" t="str">
        <f t="shared" si="46"/>
        <v/>
      </c>
      <c r="W172" s="12" t="str">
        <f>IF(ISNUMBER(SEARCH("Shared Ownership",I172)),#REF!,"")</f>
        <v/>
      </c>
      <c r="X172" s="12" t="str">
        <f t="shared" si="39"/>
        <v/>
      </c>
      <c r="Y172" s="12" t="str">
        <f t="shared" si="47"/>
        <v/>
      </c>
      <c r="Z172" s="12" t="str">
        <f t="shared" si="40"/>
        <v/>
      </c>
      <c r="AA172" s="12">
        <f t="shared" si="41"/>
        <v>1</v>
      </c>
      <c r="AB172" s="12" t="str">
        <f t="shared" si="42"/>
        <v/>
      </c>
      <c r="AC172" s="12" t="str">
        <f t="shared" si="43"/>
        <v/>
      </c>
    </row>
    <row r="173" spans="1:29" x14ac:dyDescent="0.2">
      <c r="A173" s="157" t="str">
        <f>'Master Database'!A136</f>
        <v>121</v>
      </c>
      <c r="B173" s="14">
        <f>'COINS Codes'!B126</f>
        <v>0</v>
      </c>
      <c r="C173" s="6" t="str">
        <f>'Master Database'!F136</f>
        <v>BLOCK D</v>
      </c>
      <c r="D173" s="6"/>
      <c r="E173" s="6">
        <f>'Master Database'!K136</f>
        <v>0</v>
      </c>
      <c r="F173" s="14" t="str">
        <f>'Master Database'!E136</f>
        <v>Rented</v>
      </c>
      <c r="G173" s="162">
        <f>'Master Database'!Q136</f>
        <v>563</v>
      </c>
      <c r="H173" s="291">
        <f>'Master Database'!R136</f>
        <v>52.3</v>
      </c>
      <c r="I173" s="291"/>
      <c r="J173" s="6" t="str">
        <f>'Master Database'!L136</f>
        <v>FF</v>
      </c>
      <c r="K173" s="14">
        <f>'Master Database'!J136</f>
        <v>0</v>
      </c>
      <c r="L173" s="154">
        <f>'Master Database'!O136</f>
        <v>1</v>
      </c>
      <c r="R173" s="12" t="str">
        <f t="shared" si="37"/>
        <v/>
      </c>
      <c r="S173" s="12" t="str">
        <f t="shared" si="44"/>
        <v/>
      </c>
      <c r="T173" s="12" t="str">
        <f t="shared" si="45"/>
        <v/>
      </c>
      <c r="U173" s="12" t="str">
        <f t="shared" si="38"/>
        <v/>
      </c>
      <c r="V173" s="12" t="str">
        <f t="shared" si="46"/>
        <v/>
      </c>
      <c r="W173" s="12" t="str">
        <f>IF(ISNUMBER(SEARCH("Shared Ownership",I173)),#REF!,"")</f>
        <v/>
      </c>
      <c r="X173" s="12" t="str">
        <f t="shared" si="39"/>
        <v/>
      </c>
      <c r="Y173" s="12" t="str">
        <f t="shared" si="47"/>
        <v/>
      </c>
      <c r="Z173" s="12" t="str">
        <f t="shared" si="40"/>
        <v/>
      </c>
      <c r="AA173" s="12">
        <f t="shared" si="41"/>
        <v>1</v>
      </c>
      <c r="AB173" s="12" t="str">
        <f t="shared" si="42"/>
        <v/>
      </c>
      <c r="AC173" s="12" t="str">
        <f t="shared" si="43"/>
        <v/>
      </c>
    </row>
    <row r="174" spans="1:29" x14ac:dyDescent="0.2">
      <c r="A174" s="157" t="str">
        <f>'Master Database'!A137</f>
        <v>122</v>
      </c>
      <c r="B174" s="14">
        <f>'COINS Codes'!B127</f>
        <v>0</v>
      </c>
      <c r="C174" s="6" t="str">
        <f>'Master Database'!F137</f>
        <v>BLOCK D</v>
      </c>
      <c r="D174" s="6"/>
      <c r="E174" s="6">
        <f>'Master Database'!K137</f>
        <v>0</v>
      </c>
      <c r="F174" s="14" t="str">
        <f>'Master Database'!E137</f>
        <v>Rented</v>
      </c>
      <c r="G174" s="162">
        <f>'Master Database'!Q137</f>
        <v>763</v>
      </c>
      <c r="H174" s="291">
        <f>'Master Database'!R137</f>
        <v>70.88</v>
      </c>
      <c r="I174" s="291"/>
      <c r="J174" s="6" t="str">
        <f>'Master Database'!L137</f>
        <v>FF</v>
      </c>
      <c r="K174" s="14">
        <f>'Master Database'!J137</f>
        <v>0</v>
      </c>
      <c r="L174" s="154">
        <f>'Master Database'!O137</f>
        <v>2</v>
      </c>
      <c r="R174" s="12" t="str">
        <f t="shared" si="37"/>
        <v/>
      </c>
      <c r="S174" s="12" t="str">
        <f t="shared" si="44"/>
        <v/>
      </c>
      <c r="T174" s="12" t="str">
        <f t="shared" si="45"/>
        <v/>
      </c>
      <c r="U174" s="12" t="str">
        <f t="shared" si="38"/>
        <v/>
      </c>
      <c r="V174" s="12" t="str">
        <f t="shared" si="46"/>
        <v/>
      </c>
      <c r="W174" s="12" t="str">
        <f>IF(ISNUMBER(SEARCH("Shared Ownership",I174)),#REF!,"")</f>
        <v/>
      </c>
      <c r="X174" s="12" t="str">
        <f t="shared" si="39"/>
        <v/>
      </c>
      <c r="Y174" s="12" t="str">
        <f t="shared" si="47"/>
        <v/>
      </c>
      <c r="Z174" s="12" t="str">
        <f t="shared" si="40"/>
        <v/>
      </c>
      <c r="AA174" s="12">
        <f t="shared" si="41"/>
        <v>1</v>
      </c>
      <c r="AB174" s="12" t="str">
        <f t="shared" si="42"/>
        <v/>
      </c>
      <c r="AC174" s="12" t="str">
        <f t="shared" si="43"/>
        <v/>
      </c>
    </row>
    <row r="175" spans="1:29" x14ac:dyDescent="0.2">
      <c r="A175" s="157" t="str">
        <f>'Master Database'!A138</f>
        <v>123</v>
      </c>
      <c r="B175" s="14">
        <f>'COINS Codes'!B128</f>
        <v>0</v>
      </c>
      <c r="C175" s="6" t="str">
        <f>'Master Database'!F138</f>
        <v>BLOCK D</v>
      </c>
      <c r="D175" s="6"/>
      <c r="E175" s="6">
        <f>'Master Database'!K138</f>
        <v>0</v>
      </c>
      <c r="F175" s="14" t="str">
        <f>'Master Database'!E138</f>
        <v>Rented</v>
      </c>
      <c r="G175" s="162">
        <f>'Master Database'!Q138</f>
        <v>547</v>
      </c>
      <c r="H175" s="291">
        <f>'Master Database'!R138</f>
        <v>50.82</v>
      </c>
      <c r="I175" s="291"/>
      <c r="J175" s="6" t="str">
        <f>'Master Database'!L138</f>
        <v>SF</v>
      </c>
      <c r="K175" s="14">
        <f>'Master Database'!J138</f>
        <v>0</v>
      </c>
      <c r="L175" s="154">
        <f>'Master Database'!O138</f>
        <v>1</v>
      </c>
      <c r="R175" s="12" t="str">
        <f t="shared" si="37"/>
        <v/>
      </c>
      <c r="S175" s="12" t="str">
        <f t="shared" si="44"/>
        <v/>
      </c>
      <c r="T175" s="12" t="str">
        <f t="shared" si="45"/>
        <v/>
      </c>
      <c r="U175" s="12" t="str">
        <f t="shared" si="38"/>
        <v/>
      </c>
      <c r="V175" s="12" t="str">
        <f t="shared" si="46"/>
        <v/>
      </c>
      <c r="W175" s="12" t="str">
        <f>IF(ISNUMBER(SEARCH("Shared Ownership",I175)),#REF!,"")</f>
        <v/>
      </c>
      <c r="X175" s="12" t="str">
        <f t="shared" si="39"/>
        <v/>
      </c>
      <c r="Y175" s="12" t="str">
        <f t="shared" si="47"/>
        <v/>
      </c>
      <c r="Z175" s="12" t="str">
        <f t="shared" si="40"/>
        <v/>
      </c>
      <c r="AA175" s="12">
        <f t="shared" si="41"/>
        <v>1</v>
      </c>
      <c r="AB175" s="12" t="str">
        <f t="shared" si="42"/>
        <v/>
      </c>
      <c r="AC175" s="12" t="str">
        <f t="shared" si="43"/>
        <v/>
      </c>
    </row>
    <row r="176" spans="1:29" x14ac:dyDescent="0.2">
      <c r="A176" s="157" t="str">
        <f>'Master Database'!A139</f>
        <v>124</v>
      </c>
      <c r="B176" s="14">
        <f>'COINS Codes'!B129</f>
        <v>0</v>
      </c>
      <c r="C176" s="6" t="str">
        <f>'Master Database'!F139</f>
        <v>BLOCK D</v>
      </c>
      <c r="D176" s="6"/>
      <c r="E176" s="6">
        <f>'Master Database'!K139</f>
        <v>0</v>
      </c>
      <c r="F176" s="14" t="str">
        <f>'Master Database'!E139</f>
        <v>Rented</v>
      </c>
      <c r="G176" s="162">
        <f>'Master Database'!Q139</f>
        <v>563</v>
      </c>
      <c r="H176" s="291">
        <f>'Master Database'!R139</f>
        <v>52.3</v>
      </c>
      <c r="I176" s="291"/>
      <c r="J176" s="6" t="str">
        <f>'Master Database'!L139</f>
        <v>SF</v>
      </c>
      <c r="K176" s="14">
        <f>'Master Database'!J139</f>
        <v>0</v>
      </c>
      <c r="L176" s="154">
        <f>'Master Database'!O139</f>
        <v>1</v>
      </c>
      <c r="R176" s="12" t="str">
        <f t="shared" si="37"/>
        <v/>
      </c>
      <c r="S176" s="12" t="str">
        <f t="shared" si="44"/>
        <v/>
      </c>
      <c r="T176" s="12" t="str">
        <f t="shared" si="45"/>
        <v/>
      </c>
      <c r="U176" s="12" t="str">
        <f t="shared" si="38"/>
        <v/>
      </c>
      <c r="V176" s="12" t="str">
        <f t="shared" si="46"/>
        <v/>
      </c>
      <c r="W176" s="12" t="str">
        <f>IF(ISNUMBER(SEARCH("Shared Ownership",I176)),#REF!,"")</f>
        <v/>
      </c>
      <c r="X176" s="12" t="str">
        <f t="shared" si="39"/>
        <v/>
      </c>
      <c r="Y176" s="12" t="str">
        <f t="shared" si="47"/>
        <v/>
      </c>
      <c r="Z176" s="12" t="str">
        <f t="shared" si="40"/>
        <v/>
      </c>
      <c r="AA176" s="12">
        <f t="shared" si="41"/>
        <v>1</v>
      </c>
      <c r="AB176" s="12" t="str">
        <f t="shared" si="42"/>
        <v/>
      </c>
      <c r="AC176" s="12" t="str">
        <f t="shared" si="43"/>
        <v/>
      </c>
    </row>
    <row r="177" spans="1:29" x14ac:dyDescent="0.2">
      <c r="A177" s="157" t="str">
        <f>'Master Database'!A140</f>
        <v>125</v>
      </c>
      <c r="B177" s="14">
        <f>'COINS Codes'!B130</f>
        <v>0</v>
      </c>
      <c r="C177" s="6" t="str">
        <f>'Master Database'!F140</f>
        <v>BLOCK D</v>
      </c>
      <c r="D177" s="6"/>
      <c r="E177" s="6">
        <f>'Master Database'!K140</f>
        <v>0</v>
      </c>
      <c r="F177" s="14" t="str">
        <f>'Master Database'!E140</f>
        <v>Rented</v>
      </c>
      <c r="G177" s="162">
        <f>'Master Database'!Q140</f>
        <v>763</v>
      </c>
      <c r="H177" s="291">
        <f>'Master Database'!R140</f>
        <v>70.88</v>
      </c>
      <c r="I177" s="291"/>
      <c r="J177" s="6" t="str">
        <f>'Master Database'!L140</f>
        <v>SF</v>
      </c>
      <c r="K177" s="14">
        <f>'Master Database'!J140</f>
        <v>0</v>
      </c>
      <c r="L177" s="154">
        <f>'Master Database'!O140</f>
        <v>2</v>
      </c>
      <c r="R177" s="12" t="str">
        <f t="shared" si="37"/>
        <v/>
      </c>
      <c r="S177" s="12" t="str">
        <f t="shared" si="44"/>
        <v/>
      </c>
      <c r="T177" s="12" t="str">
        <f t="shared" si="45"/>
        <v/>
      </c>
      <c r="U177" s="12" t="str">
        <f t="shared" si="38"/>
        <v/>
      </c>
      <c r="V177" s="12" t="str">
        <f t="shared" si="46"/>
        <v/>
      </c>
      <c r="W177" s="12" t="str">
        <f>IF(ISNUMBER(SEARCH("Shared Ownership",I177)),#REF!,"")</f>
        <v/>
      </c>
      <c r="X177" s="12" t="str">
        <f t="shared" si="39"/>
        <v/>
      </c>
      <c r="Y177" s="12" t="str">
        <f t="shared" si="47"/>
        <v/>
      </c>
      <c r="Z177" s="12" t="str">
        <f t="shared" si="40"/>
        <v/>
      </c>
      <c r="AA177" s="12">
        <f t="shared" si="41"/>
        <v>1</v>
      </c>
      <c r="AB177" s="12" t="str">
        <f t="shared" si="42"/>
        <v/>
      </c>
      <c r="AC177" s="12" t="str">
        <f t="shared" si="43"/>
        <v/>
      </c>
    </row>
    <row r="178" spans="1:29" x14ac:dyDescent="0.2">
      <c r="A178" s="157" t="str">
        <f>'Master Database'!A141</f>
        <v>126</v>
      </c>
      <c r="B178" s="14">
        <f>'COINS Codes'!B131</f>
        <v>0</v>
      </c>
      <c r="C178" s="6">
        <f>'Master Database'!F141</f>
        <v>462</v>
      </c>
      <c r="D178" s="6"/>
      <c r="E178" s="6">
        <f>'Master Database'!K141</f>
        <v>2</v>
      </c>
      <c r="F178" s="14" t="str">
        <f>'Master Database'!E141</f>
        <v>Private</v>
      </c>
      <c r="G178" s="162">
        <f>'Master Database'!Q141</f>
        <v>1404</v>
      </c>
      <c r="H178" s="291">
        <f>'Master Database'!R141</f>
        <v>130.46</v>
      </c>
      <c r="I178" s="291"/>
      <c r="J178" s="6">
        <f>'Master Database'!L141</f>
        <v>0</v>
      </c>
      <c r="K178" s="14">
        <f>'Master Database'!J141</f>
        <v>0</v>
      </c>
      <c r="L178" s="154">
        <f>'Master Database'!O141</f>
        <v>4</v>
      </c>
      <c r="R178" s="12">
        <f t="shared" si="37"/>
        <v>1404</v>
      </c>
      <c r="S178" s="12">
        <f t="shared" si="44"/>
        <v>0</v>
      </c>
      <c r="T178" s="12" t="str">
        <f t="shared" si="45"/>
        <v/>
      </c>
      <c r="U178" s="12" t="str">
        <f t="shared" si="38"/>
        <v/>
      </c>
      <c r="V178" s="12" t="str">
        <f t="shared" si="46"/>
        <v/>
      </c>
      <c r="W178" s="12" t="str">
        <f>IF(ISNUMBER(SEARCH("Shared Ownership",I178)),#REF!,"")</f>
        <v/>
      </c>
      <c r="X178" s="12" t="str">
        <f t="shared" si="39"/>
        <v/>
      </c>
      <c r="Y178" s="12" t="str">
        <f t="shared" si="47"/>
        <v/>
      </c>
      <c r="Z178" s="12">
        <f t="shared" si="40"/>
        <v>1</v>
      </c>
      <c r="AA178" s="12" t="str">
        <f t="shared" si="41"/>
        <v/>
      </c>
      <c r="AB178" s="12" t="str">
        <f t="shared" si="42"/>
        <v/>
      </c>
      <c r="AC178" s="12" t="str">
        <f t="shared" si="43"/>
        <v/>
      </c>
    </row>
    <row r="179" spans="1:29" x14ac:dyDescent="0.2">
      <c r="A179" s="157" t="str">
        <f>'Master Database'!A142</f>
        <v>127</v>
      </c>
      <c r="B179" s="14">
        <f>'COINS Codes'!B132</f>
        <v>0</v>
      </c>
      <c r="C179" s="6">
        <f>'Master Database'!F142</f>
        <v>467</v>
      </c>
      <c r="D179" s="6"/>
      <c r="E179" s="6">
        <f>'Master Database'!K142</f>
        <v>2</v>
      </c>
      <c r="F179" s="14" t="str">
        <f>'Master Database'!E142</f>
        <v>Private</v>
      </c>
      <c r="G179" s="162">
        <f>'Master Database'!Q142</f>
        <v>1481</v>
      </c>
      <c r="H179" s="291">
        <f>'Master Database'!R142</f>
        <v>137.61000000000001</v>
      </c>
      <c r="I179" s="291"/>
      <c r="J179" s="6">
        <f>'Master Database'!L142</f>
        <v>0</v>
      </c>
      <c r="K179" s="14">
        <f>'Master Database'!J142</f>
        <v>0</v>
      </c>
      <c r="L179" s="154">
        <f>'Master Database'!O142</f>
        <v>4</v>
      </c>
      <c r="R179" s="12">
        <f t="shared" si="37"/>
        <v>1481</v>
      </c>
      <c r="S179" s="12">
        <f t="shared" si="44"/>
        <v>0</v>
      </c>
      <c r="T179" s="12" t="str">
        <f t="shared" si="45"/>
        <v/>
      </c>
      <c r="U179" s="12" t="str">
        <f t="shared" si="38"/>
        <v/>
      </c>
      <c r="V179" s="12" t="str">
        <f t="shared" si="46"/>
        <v/>
      </c>
      <c r="W179" s="12" t="str">
        <f>IF(ISNUMBER(SEARCH("Shared Ownership",I179)),#REF!,"")</f>
        <v/>
      </c>
      <c r="X179" s="12" t="str">
        <f t="shared" si="39"/>
        <v/>
      </c>
      <c r="Y179" s="12" t="str">
        <f t="shared" si="47"/>
        <v/>
      </c>
      <c r="Z179" s="12">
        <f t="shared" si="40"/>
        <v>1</v>
      </c>
      <c r="AA179" s="12" t="str">
        <f t="shared" si="41"/>
        <v/>
      </c>
      <c r="AB179" s="12" t="str">
        <f t="shared" si="42"/>
        <v/>
      </c>
      <c r="AC179" s="12" t="str">
        <f t="shared" si="43"/>
        <v/>
      </c>
    </row>
    <row r="180" spans="1:29" x14ac:dyDescent="0.2">
      <c r="A180" s="157" t="str">
        <f>'Master Database'!A143</f>
        <v>128</v>
      </c>
      <c r="B180" s="14">
        <f>'COINS Codes'!B133</f>
        <v>0</v>
      </c>
      <c r="C180" s="6">
        <f>'Master Database'!F143</f>
        <v>581</v>
      </c>
      <c r="D180" s="6"/>
      <c r="E180" s="6">
        <f>'Master Database'!K143</f>
        <v>2</v>
      </c>
      <c r="F180" s="14" t="str">
        <f>'Master Database'!E143</f>
        <v>Private</v>
      </c>
      <c r="G180" s="162">
        <f>'Master Database'!Q143</f>
        <v>1774</v>
      </c>
      <c r="H180" s="291">
        <f>'Master Database'!R143</f>
        <v>164.77</v>
      </c>
      <c r="I180" s="291"/>
      <c r="J180" s="6">
        <f>'Master Database'!L143</f>
        <v>0</v>
      </c>
      <c r="K180" s="14">
        <f>'Master Database'!J143</f>
        <v>0</v>
      </c>
      <c r="L180" s="154">
        <f>'Master Database'!O143</f>
        <v>5</v>
      </c>
      <c r="R180" s="12">
        <f t="shared" ref="R180:R211" si="48">IF(ISNUMBER(SEARCH("Private",F180)),G180,"")</f>
        <v>1774</v>
      </c>
      <c r="S180" s="12">
        <f t="shared" si="44"/>
        <v>0</v>
      </c>
      <c r="T180" s="12" t="str">
        <f t="shared" si="45"/>
        <v/>
      </c>
      <c r="U180" s="12" t="str">
        <f t="shared" ref="U180:U211" si="49">IF(ISNUMBER(SEARCH("Rented",G180)),J180,"")</f>
        <v/>
      </c>
      <c r="V180" s="12" t="str">
        <f t="shared" si="46"/>
        <v/>
      </c>
      <c r="W180" s="12" t="str">
        <f>IF(ISNUMBER(SEARCH("Shared Ownership",I180)),#REF!,"")</f>
        <v/>
      </c>
      <c r="X180" s="12" t="str">
        <f t="shared" ref="X180:X211" si="50">IF(ISNUMBER(SEARCH("Commercial",F180)),G180,"")</f>
        <v/>
      </c>
      <c r="Y180" s="12" t="str">
        <f t="shared" si="47"/>
        <v/>
      </c>
      <c r="Z180" s="12">
        <f t="shared" ref="Z180:Z211" si="51">IF(ISNUMBER(SEARCH("Private",F180)),1,"")</f>
        <v>1</v>
      </c>
      <c r="AA180" s="12" t="str">
        <f t="shared" ref="AA180:AA211" si="52">IF(ISNUMBER(SEARCH("Rented",F180)),1,"")</f>
        <v/>
      </c>
      <c r="AB180" s="12" t="str">
        <f t="shared" ref="AB180:AB211" si="53">IF(ISNUMBER(SEARCH("Shared Ownership",F180)),1,"")</f>
        <v/>
      </c>
      <c r="AC180" s="12" t="str">
        <f t="shared" ref="AC180:AC211" si="54">IF(ISNUMBER(SEARCH("Commercial",F180)),1,"")</f>
        <v/>
      </c>
    </row>
    <row r="181" spans="1:29" x14ac:dyDescent="0.2">
      <c r="A181" s="157" t="str">
        <f>'Master Database'!A144</f>
        <v>129</v>
      </c>
      <c r="B181" s="14">
        <f>'COINS Codes'!B134</f>
        <v>0</v>
      </c>
      <c r="C181" s="6">
        <f>'Master Database'!F144</f>
        <v>591</v>
      </c>
      <c r="D181" s="6"/>
      <c r="E181" s="6">
        <f>'Master Database'!K144</f>
        <v>2.5</v>
      </c>
      <c r="F181" s="14" t="str">
        <f>'Master Database'!E144</f>
        <v>Private</v>
      </c>
      <c r="G181" s="162">
        <f>'Master Database'!Q144</f>
        <v>1928</v>
      </c>
      <c r="H181" s="291">
        <f>'Master Database'!R144</f>
        <v>179.15</v>
      </c>
      <c r="I181" s="291"/>
      <c r="J181" s="6">
        <f>'Master Database'!L144</f>
        <v>0</v>
      </c>
      <c r="K181" s="14">
        <f>'Master Database'!J144</f>
        <v>0</v>
      </c>
      <c r="L181" s="154">
        <f>'Master Database'!O144</f>
        <v>5</v>
      </c>
      <c r="R181" s="12">
        <f t="shared" si="48"/>
        <v>1928</v>
      </c>
      <c r="S181" s="12">
        <f t="shared" ref="S181:S212" si="55">IF(ISNUMBER(SEARCH("Private",F181)),I181,"")</f>
        <v>0</v>
      </c>
      <c r="T181" s="12" t="str">
        <f t="shared" ref="T181:T212" si="56">IF(ISNUMBER(SEARCH("Rented",G181)),I181,"")</f>
        <v/>
      </c>
      <c r="U181" s="12" t="str">
        <f t="shared" si="49"/>
        <v/>
      </c>
      <c r="V181" s="12" t="str">
        <f t="shared" ref="V181:V212" si="57">IF(ISNUMBER(SEARCH("Shared Ownership",I181)),J181,"")</f>
        <v/>
      </c>
      <c r="W181" s="12" t="str">
        <f>IF(ISNUMBER(SEARCH("Shared Ownership",I181)),#REF!,"")</f>
        <v/>
      </c>
      <c r="X181" s="12" t="str">
        <f t="shared" si="50"/>
        <v/>
      </c>
      <c r="Y181" s="12" t="str">
        <f t="shared" ref="Y181:Y212" si="58">IF(ISNUMBER(SEARCH("Commercial",F181)),I181,"")</f>
        <v/>
      </c>
      <c r="Z181" s="12">
        <f t="shared" si="51"/>
        <v>1</v>
      </c>
      <c r="AA181" s="12" t="str">
        <f t="shared" si="52"/>
        <v/>
      </c>
      <c r="AB181" s="12" t="str">
        <f t="shared" si="53"/>
        <v/>
      </c>
      <c r="AC181" s="12" t="str">
        <f t="shared" si="54"/>
        <v/>
      </c>
    </row>
    <row r="182" spans="1:29" x14ac:dyDescent="0.2">
      <c r="A182" s="157" t="str">
        <f>'Master Database'!A145</f>
        <v>130</v>
      </c>
      <c r="B182" s="14">
        <f>'COINS Codes'!B135</f>
        <v>0</v>
      </c>
      <c r="C182" s="6">
        <f>'Master Database'!F145</f>
        <v>581</v>
      </c>
      <c r="D182" s="6"/>
      <c r="E182" s="6">
        <f>'Master Database'!K145</f>
        <v>2</v>
      </c>
      <c r="F182" s="14" t="str">
        <f>'Master Database'!E145</f>
        <v>Private</v>
      </c>
      <c r="G182" s="162">
        <f>'Master Database'!Q145</f>
        <v>1774</v>
      </c>
      <c r="H182" s="291">
        <f>'Master Database'!R145</f>
        <v>164.77</v>
      </c>
      <c r="I182" s="291"/>
      <c r="J182" s="6">
        <f>'Master Database'!L145</f>
        <v>0</v>
      </c>
      <c r="K182" s="14">
        <f>'Master Database'!J145</f>
        <v>0</v>
      </c>
      <c r="L182" s="154">
        <f>'Master Database'!O145</f>
        <v>5</v>
      </c>
      <c r="R182" s="12">
        <f t="shared" si="48"/>
        <v>1774</v>
      </c>
      <c r="S182" s="12">
        <f t="shared" si="55"/>
        <v>0</v>
      </c>
      <c r="T182" s="12" t="str">
        <f t="shared" si="56"/>
        <v/>
      </c>
      <c r="U182" s="12" t="str">
        <f t="shared" si="49"/>
        <v/>
      </c>
      <c r="V182" s="12" t="str">
        <f t="shared" si="57"/>
        <v/>
      </c>
      <c r="W182" s="12" t="str">
        <f>IF(ISNUMBER(SEARCH("Shared Ownership",I182)),#REF!,"")</f>
        <v/>
      </c>
      <c r="X182" s="12" t="str">
        <f t="shared" si="50"/>
        <v/>
      </c>
      <c r="Y182" s="12" t="str">
        <f t="shared" si="58"/>
        <v/>
      </c>
      <c r="Z182" s="12">
        <f t="shared" si="51"/>
        <v>1</v>
      </c>
      <c r="AA182" s="12" t="str">
        <f t="shared" si="52"/>
        <v/>
      </c>
      <c r="AB182" s="12" t="str">
        <f t="shared" si="53"/>
        <v/>
      </c>
      <c r="AC182" s="12" t="str">
        <f t="shared" si="54"/>
        <v/>
      </c>
    </row>
    <row r="183" spans="1:29" x14ac:dyDescent="0.2">
      <c r="A183" s="157" t="str">
        <f>'Master Database'!A146</f>
        <v>131</v>
      </c>
      <c r="B183" s="14">
        <f>'COINS Codes'!B136</f>
        <v>0</v>
      </c>
      <c r="C183" s="6">
        <f>'Master Database'!F146</f>
        <v>466</v>
      </c>
      <c r="D183" s="6"/>
      <c r="E183" s="6">
        <f>'Master Database'!K146</f>
        <v>2</v>
      </c>
      <c r="F183" s="14" t="str">
        <f>'Master Database'!E146</f>
        <v>Private</v>
      </c>
      <c r="G183" s="162">
        <f>'Master Database'!Q146</f>
        <v>1397</v>
      </c>
      <c r="H183" s="291">
        <f>'Master Database'!R146</f>
        <v>129.81</v>
      </c>
      <c r="I183" s="291"/>
      <c r="J183" s="6">
        <f>'Master Database'!L146</f>
        <v>0</v>
      </c>
      <c r="K183" s="14">
        <f>'Master Database'!J146</f>
        <v>0</v>
      </c>
      <c r="L183" s="154">
        <f>'Master Database'!O146</f>
        <v>4</v>
      </c>
      <c r="R183" s="12">
        <f t="shared" si="48"/>
        <v>1397</v>
      </c>
      <c r="S183" s="12">
        <f t="shared" si="55"/>
        <v>0</v>
      </c>
      <c r="T183" s="12" t="str">
        <f t="shared" si="56"/>
        <v/>
      </c>
      <c r="U183" s="12" t="str">
        <f t="shared" si="49"/>
        <v/>
      </c>
      <c r="V183" s="12" t="str">
        <f t="shared" si="57"/>
        <v/>
      </c>
      <c r="W183" s="12" t="str">
        <f>IF(ISNUMBER(SEARCH("Shared Ownership",I183)),#REF!,"")</f>
        <v/>
      </c>
      <c r="X183" s="12" t="str">
        <f t="shared" si="50"/>
        <v/>
      </c>
      <c r="Y183" s="12" t="str">
        <f t="shared" si="58"/>
        <v/>
      </c>
      <c r="Z183" s="12">
        <f t="shared" si="51"/>
        <v>1</v>
      </c>
      <c r="AA183" s="12" t="str">
        <f t="shared" si="52"/>
        <v/>
      </c>
      <c r="AB183" s="12" t="str">
        <f t="shared" si="53"/>
        <v/>
      </c>
      <c r="AC183" s="12" t="str">
        <f t="shared" si="54"/>
        <v/>
      </c>
    </row>
    <row r="184" spans="1:29" x14ac:dyDescent="0.2">
      <c r="A184" s="157" t="str">
        <f>'Master Database'!A147</f>
        <v>132</v>
      </c>
      <c r="B184" s="14">
        <f>'COINS Codes'!B137</f>
        <v>0</v>
      </c>
      <c r="C184" s="6">
        <f>'Master Database'!F147</f>
        <v>467</v>
      </c>
      <c r="D184" s="6"/>
      <c r="E184" s="6">
        <f>'Master Database'!K147</f>
        <v>2</v>
      </c>
      <c r="F184" s="14" t="str">
        <f>'Master Database'!E147</f>
        <v>Private</v>
      </c>
      <c r="G184" s="162">
        <f>'Master Database'!Q147</f>
        <v>1481</v>
      </c>
      <c r="H184" s="291">
        <f>'Master Database'!R147</f>
        <v>137.61000000000001</v>
      </c>
      <c r="I184" s="291"/>
      <c r="J184" s="6">
        <f>'Master Database'!L147</f>
        <v>0</v>
      </c>
      <c r="K184" s="14">
        <f>'Master Database'!J147</f>
        <v>0</v>
      </c>
      <c r="L184" s="154">
        <f>'Master Database'!O147</f>
        <v>4</v>
      </c>
      <c r="R184" s="12">
        <f t="shared" si="48"/>
        <v>1481</v>
      </c>
      <c r="S184" s="12">
        <f t="shared" si="55"/>
        <v>0</v>
      </c>
      <c r="T184" s="12" t="str">
        <f t="shared" si="56"/>
        <v/>
      </c>
      <c r="U184" s="12" t="str">
        <f t="shared" si="49"/>
        <v/>
      </c>
      <c r="V184" s="12" t="str">
        <f t="shared" si="57"/>
        <v/>
      </c>
      <c r="W184" s="12" t="str">
        <f>IF(ISNUMBER(SEARCH("Shared Ownership",I184)),#REF!,"")</f>
        <v/>
      </c>
      <c r="X184" s="12" t="str">
        <f t="shared" si="50"/>
        <v/>
      </c>
      <c r="Y184" s="12" t="str">
        <f t="shared" si="58"/>
        <v/>
      </c>
      <c r="Z184" s="12">
        <f t="shared" si="51"/>
        <v>1</v>
      </c>
      <c r="AA184" s="12" t="str">
        <f t="shared" si="52"/>
        <v/>
      </c>
      <c r="AB184" s="12" t="str">
        <f t="shared" si="53"/>
        <v/>
      </c>
      <c r="AC184" s="12" t="str">
        <f t="shared" si="54"/>
        <v/>
      </c>
    </row>
    <row r="185" spans="1:29" x14ac:dyDescent="0.2">
      <c r="A185" s="157" t="str">
        <f>'Master Database'!A148</f>
        <v>133</v>
      </c>
      <c r="B185" s="14">
        <f>'COINS Codes'!B138</f>
        <v>0</v>
      </c>
      <c r="C185" s="6">
        <f>'Master Database'!F148</f>
        <v>242</v>
      </c>
      <c r="D185" s="6"/>
      <c r="E185" s="6">
        <f>'Master Database'!K148</f>
        <v>2</v>
      </c>
      <c r="F185" s="14" t="str">
        <f>'Master Database'!E148</f>
        <v>Shared Ownership</v>
      </c>
      <c r="G185" s="162">
        <f>'Master Database'!Q148</f>
        <v>864</v>
      </c>
      <c r="H185" s="291">
        <f>'Master Database'!R148</f>
        <v>80.31</v>
      </c>
      <c r="I185" s="291"/>
      <c r="J185" s="6">
        <f>'Master Database'!L148</f>
        <v>0</v>
      </c>
      <c r="K185" s="14">
        <f>'Master Database'!J148</f>
        <v>0</v>
      </c>
      <c r="L185" s="154">
        <f>'Master Database'!O148</f>
        <v>2</v>
      </c>
      <c r="R185" s="12" t="str">
        <f t="shared" si="48"/>
        <v/>
      </c>
      <c r="S185" s="12" t="str">
        <f t="shared" si="55"/>
        <v/>
      </c>
      <c r="T185" s="12" t="str">
        <f t="shared" si="56"/>
        <v/>
      </c>
      <c r="U185" s="12" t="str">
        <f t="shared" si="49"/>
        <v/>
      </c>
      <c r="V185" s="12" t="str">
        <f t="shared" si="57"/>
        <v/>
      </c>
      <c r="W185" s="12" t="str">
        <f>IF(ISNUMBER(SEARCH("Shared Ownership",I185)),#REF!,"")</f>
        <v/>
      </c>
      <c r="X185" s="12" t="str">
        <f t="shared" si="50"/>
        <v/>
      </c>
      <c r="Y185" s="12" t="str">
        <f t="shared" si="58"/>
        <v/>
      </c>
      <c r="Z185" s="12" t="str">
        <f t="shared" si="51"/>
        <v/>
      </c>
      <c r="AA185" s="12" t="str">
        <f t="shared" si="52"/>
        <v/>
      </c>
      <c r="AB185" s="12">
        <f t="shared" si="53"/>
        <v>1</v>
      </c>
      <c r="AC185" s="12" t="str">
        <f t="shared" si="54"/>
        <v/>
      </c>
    </row>
    <row r="186" spans="1:29" x14ac:dyDescent="0.2">
      <c r="A186" s="157" t="str">
        <f>'Master Database'!A149</f>
        <v>134</v>
      </c>
      <c r="B186" s="14">
        <f>'COINS Codes'!B139</f>
        <v>0</v>
      </c>
      <c r="C186" s="6">
        <f>'Master Database'!F149</f>
        <v>242</v>
      </c>
      <c r="D186" s="6"/>
      <c r="E186" s="6">
        <f>'Master Database'!K149</f>
        <v>2</v>
      </c>
      <c r="F186" s="14" t="str">
        <f>'Master Database'!E149</f>
        <v>Shared Ownership</v>
      </c>
      <c r="G186" s="162">
        <f>'Master Database'!Q149</f>
        <v>864</v>
      </c>
      <c r="H186" s="291">
        <f>'Master Database'!R149</f>
        <v>80.31</v>
      </c>
      <c r="I186" s="291"/>
      <c r="J186" s="6">
        <f>'Master Database'!L149</f>
        <v>0</v>
      </c>
      <c r="K186" s="14">
        <f>'Master Database'!J149</f>
        <v>0</v>
      </c>
      <c r="L186" s="154">
        <f>'Master Database'!O149</f>
        <v>2</v>
      </c>
      <c r="R186" s="12" t="str">
        <f t="shared" si="48"/>
        <v/>
      </c>
      <c r="S186" s="12" t="str">
        <f t="shared" si="55"/>
        <v/>
      </c>
      <c r="T186" s="12" t="str">
        <f t="shared" si="56"/>
        <v/>
      </c>
      <c r="U186" s="12" t="str">
        <f t="shared" si="49"/>
        <v/>
      </c>
      <c r="V186" s="12" t="str">
        <f t="shared" si="57"/>
        <v/>
      </c>
      <c r="W186" s="12" t="str">
        <f>IF(ISNUMBER(SEARCH("Shared Ownership",I186)),#REF!,"")</f>
        <v/>
      </c>
      <c r="X186" s="12" t="str">
        <f t="shared" si="50"/>
        <v/>
      </c>
      <c r="Y186" s="12" t="str">
        <f t="shared" si="58"/>
        <v/>
      </c>
      <c r="Z186" s="12" t="str">
        <f t="shared" si="51"/>
        <v/>
      </c>
      <c r="AA186" s="12" t="str">
        <f t="shared" si="52"/>
        <v/>
      </c>
      <c r="AB186" s="12">
        <f t="shared" si="53"/>
        <v>1</v>
      </c>
      <c r="AC186" s="12" t="str">
        <f t="shared" si="54"/>
        <v/>
      </c>
    </row>
    <row r="187" spans="1:29" x14ac:dyDescent="0.2">
      <c r="A187" s="157" t="str">
        <f>'Master Database'!A150</f>
        <v>135</v>
      </c>
      <c r="B187" s="14">
        <f>'COINS Codes'!B140</f>
        <v>0</v>
      </c>
      <c r="C187" s="6">
        <f>'Master Database'!F150</f>
        <v>242</v>
      </c>
      <c r="D187" s="6"/>
      <c r="E187" s="6">
        <f>'Master Database'!K150</f>
        <v>2</v>
      </c>
      <c r="F187" s="14" t="str">
        <f>'Master Database'!E150</f>
        <v>Shared Ownership</v>
      </c>
      <c r="G187" s="162">
        <f>'Master Database'!Q150</f>
        <v>864</v>
      </c>
      <c r="H187" s="291">
        <f>'Master Database'!R150</f>
        <v>80.31</v>
      </c>
      <c r="I187" s="291"/>
      <c r="J187" s="6">
        <f>'Master Database'!L150</f>
        <v>0</v>
      </c>
      <c r="K187" s="14">
        <f>'Master Database'!J150</f>
        <v>0</v>
      </c>
      <c r="L187" s="154">
        <f>'Master Database'!O150</f>
        <v>2</v>
      </c>
      <c r="R187" s="12" t="str">
        <f t="shared" si="48"/>
        <v/>
      </c>
      <c r="S187" s="12" t="str">
        <f t="shared" si="55"/>
        <v/>
      </c>
      <c r="T187" s="12" t="str">
        <f t="shared" si="56"/>
        <v/>
      </c>
      <c r="U187" s="12" t="str">
        <f t="shared" si="49"/>
        <v/>
      </c>
      <c r="V187" s="12" t="str">
        <f t="shared" si="57"/>
        <v/>
      </c>
      <c r="W187" s="12" t="str">
        <f>IF(ISNUMBER(SEARCH("Shared Ownership",I187)),#REF!,"")</f>
        <v/>
      </c>
      <c r="X187" s="12" t="str">
        <f t="shared" si="50"/>
        <v/>
      </c>
      <c r="Y187" s="12" t="str">
        <f t="shared" si="58"/>
        <v/>
      </c>
      <c r="Z187" s="12" t="str">
        <f t="shared" si="51"/>
        <v/>
      </c>
      <c r="AA187" s="12" t="str">
        <f t="shared" si="52"/>
        <v/>
      </c>
      <c r="AB187" s="12">
        <f t="shared" si="53"/>
        <v>1</v>
      </c>
      <c r="AC187" s="12" t="str">
        <f t="shared" si="54"/>
        <v/>
      </c>
    </row>
    <row r="188" spans="1:29" x14ac:dyDescent="0.2">
      <c r="A188" s="157" t="str">
        <f>'Master Database'!A151</f>
        <v>136</v>
      </c>
      <c r="B188" s="14">
        <f>'COINS Codes'!B141</f>
        <v>0</v>
      </c>
      <c r="C188" s="6">
        <f>'Master Database'!F151</f>
        <v>242</v>
      </c>
      <c r="D188" s="6"/>
      <c r="E188" s="6">
        <f>'Master Database'!K151</f>
        <v>2</v>
      </c>
      <c r="F188" s="14" t="str">
        <f>'Master Database'!E151</f>
        <v>Shared Ownership</v>
      </c>
      <c r="G188" s="162">
        <f>'Master Database'!Q151</f>
        <v>864</v>
      </c>
      <c r="H188" s="291">
        <f>'Master Database'!R151</f>
        <v>80.31</v>
      </c>
      <c r="I188" s="291"/>
      <c r="J188" s="6">
        <f>'Master Database'!L151</f>
        <v>0</v>
      </c>
      <c r="K188" s="14">
        <f>'Master Database'!J151</f>
        <v>0</v>
      </c>
      <c r="L188" s="154">
        <f>'Master Database'!O151</f>
        <v>2</v>
      </c>
      <c r="R188" s="12" t="str">
        <f t="shared" si="48"/>
        <v/>
      </c>
      <c r="S188" s="12" t="str">
        <f t="shared" si="55"/>
        <v/>
      </c>
      <c r="T188" s="12" t="str">
        <f t="shared" si="56"/>
        <v/>
      </c>
      <c r="U188" s="12" t="str">
        <f t="shared" si="49"/>
        <v/>
      </c>
      <c r="V188" s="12" t="str">
        <f t="shared" si="57"/>
        <v/>
      </c>
      <c r="W188" s="12" t="str">
        <f>IF(ISNUMBER(SEARCH("Shared Ownership",I188)),#REF!,"")</f>
        <v/>
      </c>
      <c r="X188" s="12" t="str">
        <f t="shared" si="50"/>
        <v/>
      </c>
      <c r="Y188" s="12" t="str">
        <f t="shared" si="58"/>
        <v/>
      </c>
      <c r="Z188" s="12" t="str">
        <f t="shared" si="51"/>
        <v/>
      </c>
      <c r="AA188" s="12" t="str">
        <f t="shared" si="52"/>
        <v/>
      </c>
      <c r="AB188" s="12">
        <f t="shared" si="53"/>
        <v>1</v>
      </c>
      <c r="AC188" s="12" t="str">
        <f t="shared" si="54"/>
        <v/>
      </c>
    </row>
    <row r="189" spans="1:29" x14ac:dyDescent="0.2">
      <c r="A189" s="157" t="str">
        <f>'Master Database'!A152</f>
        <v>137</v>
      </c>
      <c r="B189" s="14">
        <f>'COINS Codes'!B142</f>
        <v>0</v>
      </c>
      <c r="C189" s="6">
        <f>'Master Database'!F152</f>
        <v>242</v>
      </c>
      <c r="D189" s="6"/>
      <c r="E189" s="6">
        <f>'Master Database'!K152</f>
        <v>2</v>
      </c>
      <c r="F189" s="14" t="str">
        <f>'Master Database'!E152</f>
        <v>Shared Ownership</v>
      </c>
      <c r="G189" s="162">
        <f>'Master Database'!Q152</f>
        <v>864</v>
      </c>
      <c r="H189" s="291">
        <f>'Master Database'!R152</f>
        <v>80.31</v>
      </c>
      <c r="I189" s="291"/>
      <c r="J189" s="6">
        <f>'Master Database'!L152</f>
        <v>0</v>
      </c>
      <c r="K189" s="14">
        <f>'Master Database'!J152</f>
        <v>0</v>
      </c>
      <c r="L189" s="154">
        <f>'Master Database'!O152</f>
        <v>2</v>
      </c>
      <c r="R189" s="12" t="str">
        <f t="shared" si="48"/>
        <v/>
      </c>
      <c r="S189" s="12" t="str">
        <f t="shared" si="55"/>
        <v/>
      </c>
      <c r="T189" s="12" t="str">
        <f t="shared" si="56"/>
        <v/>
      </c>
      <c r="U189" s="12" t="str">
        <f t="shared" si="49"/>
        <v/>
      </c>
      <c r="V189" s="12" t="str">
        <f t="shared" si="57"/>
        <v/>
      </c>
      <c r="W189" s="12" t="str">
        <f>IF(ISNUMBER(SEARCH("Shared Ownership",I189)),#REF!,"")</f>
        <v/>
      </c>
      <c r="X189" s="12" t="str">
        <f t="shared" si="50"/>
        <v/>
      </c>
      <c r="Y189" s="12" t="str">
        <f t="shared" si="58"/>
        <v/>
      </c>
      <c r="Z189" s="12" t="str">
        <f t="shared" si="51"/>
        <v/>
      </c>
      <c r="AA189" s="12" t="str">
        <f t="shared" si="52"/>
        <v/>
      </c>
      <c r="AB189" s="12">
        <f t="shared" si="53"/>
        <v>1</v>
      </c>
      <c r="AC189" s="12" t="str">
        <f t="shared" si="54"/>
        <v/>
      </c>
    </row>
    <row r="190" spans="1:29" x14ac:dyDescent="0.2">
      <c r="A190" s="157" t="str">
        <f>'Master Database'!A153</f>
        <v>138</v>
      </c>
      <c r="B190" s="14">
        <f>'COINS Codes'!B143</f>
        <v>0</v>
      </c>
      <c r="C190" s="6">
        <f>'Master Database'!F153</f>
        <v>242</v>
      </c>
      <c r="D190" s="6"/>
      <c r="E190" s="6">
        <f>'Master Database'!K153</f>
        <v>2</v>
      </c>
      <c r="F190" s="14" t="str">
        <f>'Master Database'!E153</f>
        <v>Shared Ownership</v>
      </c>
      <c r="G190" s="162">
        <f>'Master Database'!Q153</f>
        <v>864</v>
      </c>
      <c r="H190" s="291">
        <f>'Master Database'!R153</f>
        <v>80.31</v>
      </c>
      <c r="I190" s="291"/>
      <c r="J190" s="6">
        <f>'Master Database'!L153</f>
        <v>0</v>
      </c>
      <c r="K190" s="14">
        <f>'Master Database'!J153</f>
        <v>0</v>
      </c>
      <c r="L190" s="154">
        <f>'Master Database'!O153</f>
        <v>2</v>
      </c>
      <c r="R190" s="12" t="str">
        <f t="shared" si="48"/>
        <v/>
      </c>
      <c r="S190" s="12" t="str">
        <f t="shared" si="55"/>
        <v/>
      </c>
      <c r="T190" s="12" t="str">
        <f t="shared" si="56"/>
        <v/>
      </c>
      <c r="U190" s="12" t="str">
        <f t="shared" si="49"/>
        <v/>
      </c>
      <c r="V190" s="12" t="str">
        <f t="shared" si="57"/>
        <v/>
      </c>
      <c r="W190" s="12" t="str">
        <f>IF(ISNUMBER(SEARCH("Shared Ownership",I190)),#REF!,"")</f>
        <v/>
      </c>
      <c r="X190" s="12" t="str">
        <f t="shared" si="50"/>
        <v/>
      </c>
      <c r="Y190" s="12" t="str">
        <f t="shared" si="58"/>
        <v/>
      </c>
      <c r="Z190" s="12" t="str">
        <f t="shared" si="51"/>
        <v/>
      </c>
      <c r="AA190" s="12" t="str">
        <f t="shared" si="52"/>
        <v/>
      </c>
      <c r="AB190" s="12">
        <f t="shared" si="53"/>
        <v>1</v>
      </c>
      <c r="AC190" s="12" t="str">
        <f t="shared" si="54"/>
        <v/>
      </c>
    </row>
    <row r="191" spans="1:29" x14ac:dyDescent="0.2">
      <c r="A191" s="157" t="str">
        <f>'Master Database'!A154</f>
        <v>139</v>
      </c>
      <c r="B191" s="14">
        <f>'COINS Codes'!B144</f>
        <v>0</v>
      </c>
      <c r="C191" s="6">
        <f>'Master Database'!F154</f>
        <v>466</v>
      </c>
      <c r="D191" s="6"/>
      <c r="E191" s="6">
        <f>'Master Database'!K154</f>
        <v>2</v>
      </c>
      <c r="F191" s="14" t="str">
        <f>'Master Database'!E154</f>
        <v>Private</v>
      </c>
      <c r="G191" s="162">
        <f>'Master Database'!Q154</f>
        <v>1397</v>
      </c>
      <c r="H191" s="291">
        <f>'Master Database'!R154</f>
        <v>129.81</v>
      </c>
      <c r="I191" s="291"/>
      <c r="J191" s="6">
        <f>'Master Database'!L154</f>
        <v>0</v>
      </c>
      <c r="K191" s="14">
        <f>'Master Database'!J154</f>
        <v>0</v>
      </c>
      <c r="L191" s="154">
        <f>'Master Database'!O154</f>
        <v>4</v>
      </c>
      <c r="R191" s="12">
        <f t="shared" si="48"/>
        <v>1397</v>
      </c>
      <c r="S191" s="12">
        <f t="shared" si="55"/>
        <v>0</v>
      </c>
      <c r="T191" s="12" t="str">
        <f t="shared" si="56"/>
        <v/>
      </c>
      <c r="U191" s="12" t="str">
        <f t="shared" si="49"/>
        <v/>
      </c>
      <c r="V191" s="12" t="str">
        <f t="shared" si="57"/>
        <v/>
      </c>
      <c r="W191" s="12" t="str">
        <f>IF(ISNUMBER(SEARCH("Shared Ownership",I191)),#REF!,"")</f>
        <v/>
      </c>
      <c r="X191" s="12" t="str">
        <f t="shared" si="50"/>
        <v/>
      </c>
      <c r="Y191" s="12" t="str">
        <f t="shared" si="58"/>
        <v/>
      </c>
      <c r="Z191" s="12">
        <f t="shared" si="51"/>
        <v>1</v>
      </c>
      <c r="AA191" s="12" t="str">
        <f t="shared" si="52"/>
        <v/>
      </c>
      <c r="AB191" s="12" t="str">
        <f t="shared" si="53"/>
        <v/>
      </c>
      <c r="AC191" s="12" t="str">
        <f t="shared" si="54"/>
        <v/>
      </c>
    </row>
    <row r="192" spans="1:29" x14ac:dyDescent="0.2">
      <c r="A192" s="157" t="str">
        <f>'Master Database'!A155</f>
        <v>140</v>
      </c>
      <c r="B192" s="14">
        <f>'COINS Codes'!B145</f>
        <v>0</v>
      </c>
      <c r="C192" s="6">
        <f>'Master Database'!F155</f>
        <v>591</v>
      </c>
      <c r="D192" s="6"/>
      <c r="E192" s="6">
        <f>'Master Database'!K155</f>
        <v>2.5</v>
      </c>
      <c r="F192" s="14" t="str">
        <f>'Master Database'!E155</f>
        <v>Private</v>
      </c>
      <c r="G192" s="162">
        <f>'Master Database'!Q155</f>
        <v>1928</v>
      </c>
      <c r="H192" s="291">
        <f>'Master Database'!R155</f>
        <v>179.15</v>
      </c>
      <c r="I192" s="291"/>
      <c r="J192" s="6">
        <f>'Master Database'!L155</f>
        <v>0</v>
      </c>
      <c r="K192" s="14">
        <f>'Master Database'!J155</f>
        <v>0</v>
      </c>
      <c r="L192" s="154">
        <f>'Master Database'!O155</f>
        <v>5</v>
      </c>
      <c r="R192" s="12">
        <f t="shared" si="48"/>
        <v>1928</v>
      </c>
      <c r="S192" s="12">
        <f t="shared" si="55"/>
        <v>0</v>
      </c>
      <c r="T192" s="12" t="str">
        <f t="shared" si="56"/>
        <v/>
      </c>
      <c r="U192" s="12" t="str">
        <f t="shared" si="49"/>
        <v/>
      </c>
      <c r="V192" s="12" t="str">
        <f t="shared" si="57"/>
        <v/>
      </c>
      <c r="W192" s="12" t="str">
        <f>IF(ISNUMBER(SEARCH("Shared Ownership",I192)),#REF!,"")</f>
        <v/>
      </c>
      <c r="X192" s="12" t="str">
        <f t="shared" si="50"/>
        <v/>
      </c>
      <c r="Y192" s="12" t="str">
        <f t="shared" si="58"/>
        <v/>
      </c>
      <c r="Z192" s="12">
        <f t="shared" si="51"/>
        <v>1</v>
      </c>
      <c r="AA192" s="12" t="str">
        <f t="shared" si="52"/>
        <v/>
      </c>
      <c r="AB192" s="12" t="str">
        <f t="shared" si="53"/>
        <v/>
      </c>
      <c r="AC192" s="12" t="str">
        <f t="shared" si="54"/>
        <v/>
      </c>
    </row>
    <row r="193" spans="1:29" x14ac:dyDescent="0.2">
      <c r="A193" s="157" t="str">
        <f>'Master Database'!A156</f>
        <v>141</v>
      </c>
      <c r="B193" s="14">
        <f>'COINS Codes'!B146</f>
        <v>0</v>
      </c>
      <c r="C193" s="6">
        <f>'Master Database'!F156</f>
        <v>467</v>
      </c>
      <c r="D193" s="6"/>
      <c r="E193" s="6">
        <f>'Master Database'!K156</f>
        <v>2</v>
      </c>
      <c r="F193" s="14" t="str">
        <f>'Master Database'!E156</f>
        <v>Private</v>
      </c>
      <c r="G193" s="162">
        <f>'Master Database'!Q156</f>
        <v>1481</v>
      </c>
      <c r="H193" s="291">
        <f>'Master Database'!R156</f>
        <v>137.61000000000001</v>
      </c>
      <c r="I193" s="291"/>
      <c r="J193" s="6">
        <f>'Master Database'!L156</f>
        <v>0</v>
      </c>
      <c r="K193" s="14">
        <f>'Master Database'!J156</f>
        <v>0</v>
      </c>
      <c r="L193" s="154">
        <f>'Master Database'!O156</f>
        <v>4</v>
      </c>
      <c r="R193" s="12">
        <f t="shared" si="48"/>
        <v>1481</v>
      </c>
      <c r="S193" s="12">
        <f t="shared" si="55"/>
        <v>0</v>
      </c>
      <c r="T193" s="12" t="str">
        <f t="shared" si="56"/>
        <v/>
      </c>
      <c r="U193" s="12" t="str">
        <f t="shared" si="49"/>
        <v/>
      </c>
      <c r="V193" s="12" t="str">
        <f t="shared" si="57"/>
        <v/>
      </c>
      <c r="W193" s="12" t="str">
        <f>IF(ISNUMBER(SEARCH("Shared Ownership",I193)),#REF!,"")</f>
        <v/>
      </c>
      <c r="X193" s="12" t="str">
        <f t="shared" si="50"/>
        <v/>
      </c>
      <c r="Y193" s="12" t="str">
        <f t="shared" si="58"/>
        <v/>
      </c>
      <c r="Z193" s="12">
        <f t="shared" si="51"/>
        <v>1</v>
      </c>
      <c r="AA193" s="12" t="str">
        <f t="shared" si="52"/>
        <v/>
      </c>
      <c r="AB193" s="12" t="str">
        <f t="shared" si="53"/>
        <v/>
      </c>
      <c r="AC193" s="12" t="str">
        <f t="shared" si="54"/>
        <v/>
      </c>
    </row>
    <row r="194" spans="1:29" x14ac:dyDescent="0.2">
      <c r="A194" s="157" t="str">
        <f>'Master Database'!A157</f>
        <v>142</v>
      </c>
      <c r="B194" s="14">
        <f>'COINS Codes'!B147</f>
        <v>0</v>
      </c>
      <c r="C194" s="6">
        <f>'Master Database'!F157</f>
        <v>591</v>
      </c>
      <c r="D194" s="6"/>
      <c r="E194" s="6">
        <f>'Master Database'!K157</f>
        <v>2.5</v>
      </c>
      <c r="F194" s="14" t="str">
        <f>'Master Database'!E157</f>
        <v>Private</v>
      </c>
      <c r="G194" s="162">
        <f>'Master Database'!Q157</f>
        <v>1928</v>
      </c>
      <c r="H194" s="291">
        <f>'Master Database'!R157</f>
        <v>179.15</v>
      </c>
      <c r="I194" s="291"/>
      <c r="J194" s="6">
        <f>'Master Database'!L157</f>
        <v>0</v>
      </c>
      <c r="K194" s="14">
        <f>'Master Database'!J157</f>
        <v>0</v>
      </c>
      <c r="L194" s="154">
        <f>'Master Database'!O157</f>
        <v>5</v>
      </c>
      <c r="R194" s="12">
        <f t="shared" si="48"/>
        <v>1928</v>
      </c>
      <c r="S194" s="12">
        <f t="shared" si="55"/>
        <v>0</v>
      </c>
      <c r="T194" s="12" t="str">
        <f t="shared" si="56"/>
        <v/>
      </c>
      <c r="U194" s="12" t="str">
        <f t="shared" si="49"/>
        <v/>
      </c>
      <c r="V194" s="12" t="str">
        <f t="shared" si="57"/>
        <v/>
      </c>
      <c r="W194" s="12" t="str">
        <f>IF(ISNUMBER(SEARCH("Shared Ownership",I194)),#REF!,"")</f>
        <v/>
      </c>
      <c r="X194" s="12" t="str">
        <f t="shared" si="50"/>
        <v/>
      </c>
      <c r="Y194" s="12" t="str">
        <f t="shared" si="58"/>
        <v/>
      </c>
      <c r="Z194" s="12">
        <f t="shared" si="51"/>
        <v>1</v>
      </c>
      <c r="AA194" s="12" t="str">
        <f t="shared" si="52"/>
        <v/>
      </c>
      <c r="AB194" s="12" t="str">
        <f t="shared" si="53"/>
        <v/>
      </c>
      <c r="AC194" s="12" t="str">
        <f t="shared" si="54"/>
        <v/>
      </c>
    </row>
    <row r="195" spans="1:29" x14ac:dyDescent="0.2">
      <c r="A195" s="157" t="str">
        <f>'Master Database'!A158</f>
        <v>143</v>
      </c>
      <c r="B195" s="14">
        <f>'COINS Codes'!B148</f>
        <v>0</v>
      </c>
      <c r="C195" s="6">
        <f>'Master Database'!F158</f>
        <v>581</v>
      </c>
      <c r="D195" s="6"/>
      <c r="E195" s="6">
        <f>'Master Database'!K158</f>
        <v>2</v>
      </c>
      <c r="F195" s="14" t="str">
        <f>'Master Database'!E158</f>
        <v>Private</v>
      </c>
      <c r="G195" s="162">
        <f>'Master Database'!Q158</f>
        <v>1774</v>
      </c>
      <c r="H195" s="291">
        <f>'Master Database'!R158</f>
        <v>164.77</v>
      </c>
      <c r="I195" s="291"/>
      <c r="J195" s="6">
        <f>'Master Database'!L158</f>
        <v>0</v>
      </c>
      <c r="K195" s="14">
        <f>'Master Database'!J158</f>
        <v>0</v>
      </c>
      <c r="L195" s="154">
        <f>'Master Database'!O158</f>
        <v>5</v>
      </c>
      <c r="R195" s="12">
        <f t="shared" si="48"/>
        <v>1774</v>
      </c>
      <c r="S195" s="12">
        <f t="shared" si="55"/>
        <v>0</v>
      </c>
      <c r="T195" s="12" t="str">
        <f t="shared" si="56"/>
        <v/>
      </c>
      <c r="U195" s="12" t="str">
        <f t="shared" si="49"/>
        <v/>
      </c>
      <c r="V195" s="12" t="str">
        <f t="shared" si="57"/>
        <v/>
      </c>
      <c r="W195" s="12" t="str">
        <f>IF(ISNUMBER(SEARCH("Shared Ownership",I195)),#REF!,"")</f>
        <v/>
      </c>
      <c r="X195" s="12" t="str">
        <f t="shared" si="50"/>
        <v/>
      </c>
      <c r="Y195" s="12" t="str">
        <f t="shared" si="58"/>
        <v/>
      </c>
      <c r="Z195" s="12">
        <f t="shared" si="51"/>
        <v>1</v>
      </c>
      <c r="AA195" s="12" t="str">
        <f t="shared" si="52"/>
        <v/>
      </c>
      <c r="AB195" s="12" t="str">
        <f t="shared" si="53"/>
        <v/>
      </c>
      <c r="AC195" s="12" t="str">
        <f t="shared" si="54"/>
        <v/>
      </c>
    </row>
    <row r="196" spans="1:29" x14ac:dyDescent="0.2">
      <c r="A196" s="157" t="str">
        <f>'Master Database'!A159</f>
        <v>144</v>
      </c>
      <c r="B196" s="14">
        <f>'COINS Codes'!B149</f>
        <v>0</v>
      </c>
      <c r="C196" s="6">
        <f>'Master Database'!F159</f>
        <v>466</v>
      </c>
      <c r="D196" s="6"/>
      <c r="E196" s="6">
        <f>'Master Database'!K159</f>
        <v>2</v>
      </c>
      <c r="F196" s="14" t="str">
        <f>'Master Database'!E159</f>
        <v>Private</v>
      </c>
      <c r="G196" s="162">
        <f>'Master Database'!Q159</f>
        <v>1397</v>
      </c>
      <c r="H196" s="291">
        <f>'Master Database'!R159</f>
        <v>129.81</v>
      </c>
      <c r="I196" s="291"/>
      <c r="J196" s="6">
        <f>'Master Database'!L159</f>
        <v>0</v>
      </c>
      <c r="K196" s="14">
        <f>'Master Database'!J159</f>
        <v>0</v>
      </c>
      <c r="L196" s="154">
        <f>'Master Database'!O159</f>
        <v>4</v>
      </c>
      <c r="R196" s="12">
        <f t="shared" si="48"/>
        <v>1397</v>
      </c>
      <c r="S196" s="12">
        <f t="shared" si="55"/>
        <v>0</v>
      </c>
      <c r="T196" s="12" t="str">
        <f t="shared" si="56"/>
        <v/>
      </c>
      <c r="U196" s="12" t="str">
        <f t="shared" si="49"/>
        <v/>
      </c>
      <c r="V196" s="12" t="str">
        <f t="shared" si="57"/>
        <v/>
      </c>
      <c r="W196" s="12" t="str">
        <f>IF(ISNUMBER(SEARCH("Shared Ownership",I196)),#REF!,"")</f>
        <v/>
      </c>
      <c r="X196" s="12" t="str">
        <f t="shared" si="50"/>
        <v/>
      </c>
      <c r="Y196" s="12" t="str">
        <f t="shared" si="58"/>
        <v/>
      </c>
      <c r="Z196" s="12">
        <f t="shared" si="51"/>
        <v>1</v>
      </c>
      <c r="AA196" s="12" t="str">
        <f t="shared" si="52"/>
        <v/>
      </c>
      <c r="AB196" s="12" t="str">
        <f t="shared" si="53"/>
        <v/>
      </c>
      <c r="AC196" s="12" t="str">
        <f t="shared" si="54"/>
        <v/>
      </c>
    </row>
    <row r="197" spans="1:29" x14ac:dyDescent="0.2">
      <c r="A197" s="157" t="str">
        <f>'Master Database'!A160</f>
        <v>145</v>
      </c>
      <c r="B197" s="14">
        <f>'COINS Codes'!B150</f>
        <v>0</v>
      </c>
      <c r="C197" s="6">
        <f>'Master Database'!F160</f>
        <v>481</v>
      </c>
      <c r="D197" s="6"/>
      <c r="E197" s="6">
        <f>'Master Database'!K160</f>
        <v>2</v>
      </c>
      <c r="F197" s="14" t="str">
        <f>'Master Database'!E160</f>
        <v>Private</v>
      </c>
      <c r="G197" s="162">
        <f>'Master Database'!Q160</f>
        <v>1681</v>
      </c>
      <c r="H197" s="291">
        <f>'Master Database'!R160</f>
        <v>156.19999999999999</v>
      </c>
      <c r="I197" s="291"/>
      <c r="J197" s="6">
        <f>'Master Database'!L160</f>
        <v>0</v>
      </c>
      <c r="K197" s="14">
        <f>'Master Database'!J160</f>
        <v>0</v>
      </c>
      <c r="L197" s="154">
        <f>'Master Database'!O160</f>
        <v>4</v>
      </c>
      <c r="R197" s="12">
        <f t="shared" si="48"/>
        <v>1681</v>
      </c>
      <c r="S197" s="12">
        <f t="shared" si="55"/>
        <v>0</v>
      </c>
      <c r="T197" s="12" t="str">
        <f t="shared" si="56"/>
        <v/>
      </c>
      <c r="U197" s="12" t="str">
        <f t="shared" si="49"/>
        <v/>
      </c>
      <c r="V197" s="12" t="str">
        <f t="shared" si="57"/>
        <v/>
      </c>
      <c r="W197" s="12" t="str">
        <f>IF(ISNUMBER(SEARCH("Shared Ownership",I197)),#REF!,"")</f>
        <v/>
      </c>
      <c r="X197" s="12" t="str">
        <f t="shared" si="50"/>
        <v/>
      </c>
      <c r="Y197" s="12" t="str">
        <f t="shared" si="58"/>
        <v/>
      </c>
      <c r="Z197" s="12">
        <f t="shared" si="51"/>
        <v>1</v>
      </c>
      <c r="AA197" s="12" t="str">
        <f t="shared" si="52"/>
        <v/>
      </c>
      <c r="AB197" s="12" t="str">
        <f t="shared" si="53"/>
        <v/>
      </c>
      <c r="AC197" s="12" t="str">
        <f t="shared" si="54"/>
        <v/>
      </c>
    </row>
    <row r="198" spans="1:29" x14ac:dyDescent="0.2">
      <c r="A198" s="157" t="str">
        <f>'Master Database'!A161</f>
        <v>146</v>
      </c>
      <c r="B198" s="14">
        <f>'COINS Codes'!B151</f>
        <v>0</v>
      </c>
      <c r="C198" s="6">
        <f>'Master Database'!F161</f>
        <v>242</v>
      </c>
      <c r="D198" s="6"/>
      <c r="E198" s="6">
        <f>'Master Database'!K161</f>
        <v>2</v>
      </c>
      <c r="F198" s="14" t="str">
        <f>'Master Database'!E161</f>
        <v>Shared Ownership</v>
      </c>
      <c r="G198" s="162">
        <f>'Master Database'!Q161</f>
        <v>864</v>
      </c>
      <c r="H198" s="291">
        <f>'Master Database'!R161</f>
        <v>80.31</v>
      </c>
      <c r="I198" s="291"/>
      <c r="J198" s="6">
        <f>'Master Database'!L161</f>
        <v>0</v>
      </c>
      <c r="K198" s="14">
        <f>'Master Database'!J161</f>
        <v>0</v>
      </c>
      <c r="L198" s="154">
        <f>'Master Database'!O161</f>
        <v>2</v>
      </c>
      <c r="R198" s="12" t="str">
        <f t="shared" si="48"/>
        <v/>
      </c>
      <c r="S198" s="12" t="str">
        <f t="shared" si="55"/>
        <v/>
      </c>
      <c r="T198" s="12" t="str">
        <f t="shared" si="56"/>
        <v/>
      </c>
      <c r="U198" s="12" t="str">
        <f t="shared" si="49"/>
        <v/>
      </c>
      <c r="V198" s="12" t="str">
        <f t="shared" si="57"/>
        <v/>
      </c>
      <c r="W198" s="12" t="str">
        <f>IF(ISNUMBER(SEARCH("Shared Ownership",I198)),#REF!,"")</f>
        <v/>
      </c>
      <c r="X198" s="12" t="str">
        <f t="shared" si="50"/>
        <v/>
      </c>
      <c r="Y198" s="12" t="str">
        <f t="shared" si="58"/>
        <v/>
      </c>
      <c r="Z198" s="12" t="str">
        <f t="shared" si="51"/>
        <v/>
      </c>
      <c r="AA198" s="12" t="str">
        <f t="shared" si="52"/>
        <v/>
      </c>
      <c r="AB198" s="12">
        <f t="shared" si="53"/>
        <v>1</v>
      </c>
      <c r="AC198" s="12" t="str">
        <f t="shared" si="54"/>
        <v/>
      </c>
    </row>
    <row r="199" spans="1:29" x14ac:dyDescent="0.2">
      <c r="A199" s="157" t="str">
        <f>'Master Database'!A162</f>
        <v>147</v>
      </c>
      <c r="B199" s="14">
        <f>'COINS Codes'!B152</f>
        <v>0</v>
      </c>
      <c r="C199" s="6">
        <f>'Master Database'!F162</f>
        <v>242</v>
      </c>
      <c r="D199" s="6"/>
      <c r="E199" s="6">
        <f>'Master Database'!K162</f>
        <v>2</v>
      </c>
      <c r="F199" s="14" t="str">
        <f>'Master Database'!E162</f>
        <v>Shared Ownership</v>
      </c>
      <c r="G199" s="162">
        <f>'Master Database'!Q162</f>
        <v>864</v>
      </c>
      <c r="H199" s="291">
        <f>'Master Database'!R162</f>
        <v>80.31</v>
      </c>
      <c r="I199" s="291"/>
      <c r="J199" s="6">
        <f>'Master Database'!L162</f>
        <v>0</v>
      </c>
      <c r="K199" s="14">
        <f>'Master Database'!J162</f>
        <v>0</v>
      </c>
      <c r="L199" s="154">
        <f>'Master Database'!O162</f>
        <v>2</v>
      </c>
      <c r="R199" s="12" t="str">
        <f t="shared" si="48"/>
        <v/>
      </c>
      <c r="S199" s="12" t="str">
        <f t="shared" si="55"/>
        <v/>
      </c>
      <c r="T199" s="12" t="str">
        <f t="shared" si="56"/>
        <v/>
      </c>
      <c r="U199" s="12" t="str">
        <f t="shared" si="49"/>
        <v/>
      </c>
      <c r="V199" s="12" t="str">
        <f t="shared" si="57"/>
        <v/>
      </c>
      <c r="W199" s="12" t="str">
        <f>IF(ISNUMBER(SEARCH("Shared Ownership",I199)),#REF!,"")</f>
        <v/>
      </c>
      <c r="X199" s="12" t="str">
        <f t="shared" si="50"/>
        <v/>
      </c>
      <c r="Y199" s="12" t="str">
        <f t="shared" si="58"/>
        <v/>
      </c>
      <c r="Z199" s="12" t="str">
        <f t="shared" si="51"/>
        <v/>
      </c>
      <c r="AA199" s="12" t="str">
        <f t="shared" si="52"/>
        <v/>
      </c>
      <c r="AB199" s="12">
        <f t="shared" si="53"/>
        <v>1</v>
      </c>
      <c r="AC199" s="12" t="str">
        <f t="shared" si="54"/>
        <v/>
      </c>
    </row>
    <row r="200" spans="1:29" x14ac:dyDescent="0.2">
      <c r="A200" s="157" t="str">
        <f>'Master Database'!A163</f>
        <v>148</v>
      </c>
      <c r="B200" s="14">
        <f>'COINS Codes'!B153</f>
        <v>0</v>
      </c>
      <c r="C200" s="6">
        <f>'Master Database'!F163</f>
        <v>242</v>
      </c>
      <c r="D200" s="6"/>
      <c r="E200" s="6">
        <f>'Master Database'!K163</f>
        <v>2</v>
      </c>
      <c r="F200" s="14" t="str">
        <f>'Master Database'!E163</f>
        <v>Shared Ownership</v>
      </c>
      <c r="G200" s="162">
        <f>'Master Database'!Q163</f>
        <v>864</v>
      </c>
      <c r="H200" s="291">
        <f>'Master Database'!R163</f>
        <v>80.31</v>
      </c>
      <c r="I200" s="291"/>
      <c r="J200" s="6">
        <f>'Master Database'!L163</f>
        <v>0</v>
      </c>
      <c r="K200" s="14">
        <f>'Master Database'!J163</f>
        <v>0</v>
      </c>
      <c r="L200" s="154">
        <f>'Master Database'!O163</f>
        <v>2</v>
      </c>
      <c r="R200" s="12" t="str">
        <f t="shared" si="48"/>
        <v/>
      </c>
      <c r="S200" s="12" t="str">
        <f t="shared" si="55"/>
        <v/>
      </c>
      <c r="T200" s="12" t="str">
        <f t="shared" si="56"/>
        <v/>
      </c>
      <c r="U200" s="12" t="str">
        <f t="shared" si="49"/>
        <v/>
      </c>
      <c r="V200" s="12" t="str">
        <f t="shared" si="57"/>
        <v/>
      </c>
      <c r="W200" s="12" t="str">
        <f>IF(ISNUMBER(SEARCH("Shared Ownership",I200)),#REF!,"")</f>
        <v/>
      </c>
      <c r="X200" s="12" t="str">
        <f t="shared" si="50"/>
        <v/>
      </c>
      <c r="Y200" s="12" t="str">
        <f t="shared" si="58"/>
        <v/>
      </c>
      <c r="Z200" s="12" t="str">
        <f t="shared" si="51"/>
        <v/>
      </c>
      <c r="AA200" s="12" t="str">
        <f t="shared" si="52"/>
        <v/>
      </c>
      <c r="AB200" s="12">
        <f t="shared" si="53"/>
        <v>1</v>
      </c>
      <c r="AC200" s="12" t="str">
        <f t="shared" si="54"/>
        <v/>
      </c>
    </row>
    <row r="201" spans="1:29" x14ac:dyDescent="0.2">
      <c r="A201" s="157" t="str">
        <f>'Master Database'!A164</f>
        <v>149</v>
      </c>
      <c r="B201" s="14">
        <f>'COINS Codes'!B154</f>
        <v>0</v>
      </c>
      <c r="C201" s="6">
        <f>'Master Database'!F164</f>
        <v>242</v>
      </c>
      <c r="D201" s="6"/>
      <c r="E201" s="6">
        <f>'Master Database'!K164</f>
        <v>2</v>
      </c>
      <c r="F201" s="14" t="str">
        <f>'Master Database'!E164</f>
        <v>Shared Ownership</v>
      </c>
      <c r="G201" s="162">
        <f>'Master Database'!Q164</f>
        <v>864</v>
      </c>
      <c r="H201" s="291">
        <f>'Master Database'!R164</f>
        <v>80.31</v>
      </c>
      <c r="I201" s="291"/>
      <c r="J201" s="6">
        <f>'Master Database'!L164</f>
        <v>0</v>
      </c>
      <c r="K201" s="14">
        <f>'Master Database'!J164</f>
        <v>0</v>
      </c>
      <c r="L201" s="154">
        <f>'Master Database'!O164</f>
        <v>2</v>
      </c>
      <c r="R201" s="12" t="str">
        <f t="shared" si="48"/>
        <v/>
      </c>
      <c r="S201" s="12" t="str">
        <f t="shared" si="55"/>
        <v/>
      </c>
      <c r="T201" s="12" t="str">
        <f t="shared" si="56"/>
        <v/>
      </c>
      <c r="U201" s="12" t="str">
        <f t="shared" si="49"/>
        <v/>
      </c>
      <c r="V201" s="12" t="str">
        <f t="shared" si="57"/>
        <v/>
      </c>
      <c r="W201" s="12" t="str">
        <f>IF(ISNUMBER(SEARCH("Shared Ownership",I201)),#REF!,"")</f>
        <v/>
      </c>
      <c r="X201" s="12" t="str">
        <f t="shared" si="50"/>
        <v/>
      </c>
      <c r="Y201" s="12" t="str">
        <f t="shared" si="58"/>
        <v/>
      </c>
      <c r="Z201" s="12" t="str">
        <f t="shared" si="51"/>
        <v/>
      </c>
      <c r="AA201" s="12" t="str">
        <f t="shared" si="52"/>
        <v/>
      </c>
      <c r="AB201" s="12">
        <f t="shared" si="53"/>
        <v>1</v>
      </c>
      <c r="AC201" s="12" t="str">
        <f t="shared" si="54"/>
        <v/>
      </c>
    </row>
    <row r="202" spans="1:29" x14ac:dyDescent="0.2">
      <c r="A202" s="157" t="str">
        <f>'Master Database'!A165</f>
        <v>150</v>
      </c>
      <c r="B202" s="14">
        <f>'COINS Codes'!B155</f>
        <v>0</v>
      </c>
      <c r="C202" s="6">
        <f>'Master Database'!F165</f>
        <v>461</v>
      </c>
      <c r="D202" s="6"/>
      <c r="E202" s="6">
        <f>'Master Database'!K165</f>
        <v>2</v>
      </c>
      <c r="F202" s="14" t="str">
        <f>'Master Database'!E165</f>
        <v>Private</v>
      </c>
      <c r="G202" s="162">
        <f>'Master Database'!Q165</f>
        <v>1297</v>
      </c>
      <c r="H202" s="291">
        <f>'Master Database'!R165</f>
        <v>120.46</v>
      </c>
      <c r="I202" s="291"/>
      <c r="J202" s="6">
        <f>'Master Database'!L165</f>
        <v>0</v>
      </c>
      <c r="K202" s="14">
        <f>'Master Database'!J165</f>
        <v>0</v>
      </c>
      <c r="L202" s="154">
        <f>'Master Database'!O165</f>
        <v>4</v>
      </c>
      <c r="R202" s="12">
        <f t="shared" si="48"/>
        <v>1297</v>
      </c>
      <c r="S202" s="12">
        <f t="shared" si="55"/>
        <v>0</v>
      </c>
      <c r="T202" s="12" t="str">
        <f t="shared" si="56"/>
        <v/>
      </c>
      <c r="U202" s="12" t="str">
        <f t="shared" si="49"/>
        <v/>
      </c>
      <c r="V202" s="12" t="str">
        <f t="shared" si="57"/>
        <v/>
      </c>
      <c r="W202" s="12" t="str">
        <f>IF(ISNUMBER(SEARCH("Shared Ownership",I202)),#REF!,"")</f>
        <v/>
      </c>
      <c r="X202" s="12" t="str">
        <f t="shared" si="50"/>
        <v/>
      </c>
      <c r="Y202" s="12" t="str">
        <f t="shared" si="58"/>
        <v/>
      </c>
      <c r="Z202" s="12">
        <f t="shared" si="51"/>
        <v>1</v>
      </c>
      <c r="AA202" s="12" t="str">
        <f t="shared" si="52"/>
        <v/>
      </c>
      <c r="AB202" s="12" t="str">
        <f t="shared" si="53"/>
        <v/>
      </c>
      <c r="AC202" s="12" t="str">
        <f t="shared" si="54"/>
        <v/>
      </c>
    </row>
    <row r="203" spans="1:29" x14ac:dyDescent="0.2">
      <c r="A203" s="157" t="str">
        <f>'Master Database'!A166</f>
        <v>151</v>
      </c>
      <c r="B203" s="14">
        <f>'COINS Codes'!B156</f>
        <v>0</v>
      </c>
      <c r="C203" s="6">
        <f>'Master Database'!F166</f>
        <v>466</v>
      </c>
      <c r="D203" s="6"/>
      <c r="E203" s="6">
        <f>'Master Database'!K166</f>
        <v>2</v>
      </c>
      <c r="F203" s="14" t="str">
        <f>'Master Database'!E166</f>
        <v>Private</v>
      </c>
      <c r="G203" s="162">
        <f>'Master Database'!Q166</f>
        <v>1397</v>
      </c>
      <c r="H203" s="291">
        <f>'Master Database'!R166</f>
        <v>129.81</v>
      </c>
      <c r="I203" s="291"/>
      <c r="J203" s="6">
        <f>'Master Database'!L166</f>
        <v>0</v>
      </c>
      <c r="K203" s="14">
        <f>'Master Database'!J166</f>
        <v>0</v>
      </c>
      <c r="L203" s="154">
        <f>'Master Database'!O166</f>
        <v>4</v>
      </c>
      <c r="R203" s="12">
        <f t="shared" si="48"/>
        <v>1397</v>
      </c>
      <c r="S203" s="12">
        <f t="shared" si="55"/>
        <v>0</v>
      </c>
      <c r="T203" s="12" t="str">
        <f t="shared" si="56"/>
        <v/>
      </c>
      <c r="U203" s="12" t="str">
        <f t="shared" si="49"/>
        <v/>
      </c>
      <c r="V203" s="12" t="str">
        <f t="shared" si="57"/>
        <v/>
      </c>
      <c r="W203" s="12" t="str">
        <f>IF(ISNUMBER(SEARCH("Shared Ownership",I203)),#REF!,"")</f>
        <v/>
      </c>
      <c r="X203" s="12" t="str">
        <f t="shared" si="50"/>
        <v/>
      </c>
      <c r="Y203" s="12" t="str">
        <f t="shared" si="58"/>
        <v/>
      </c>
      <c r="Z203" s="12">
        <f t="shared" si="51"/>
        <v>1</v>
      </c>
      <c r="AA203" s="12" t="str">
        <f t="shared" si="52"/>
        <v/>
      </c>
      <c r="AB203" s="12" t="str">
        <f t="shared" si="53"/>
        <v/>
      </c>
      <c r="AC203" s="12" t="str">
        <f t="shared" si="54"/>
        <v/>
      </c>
    </row>
    <row r="204" spans="1:29" x14ac:dyDescent="0.2">
      <c r="A204" s="157" t="str">
        <f>'Master Database'!A167</f>
        <v>152</v>
      </c>
      <c r="B204" s="14">
        <f>'COINS Codes'!B157</f>
        <v>0</v>
      </c>
      <c r="C204" s="6">
        <f>'Master Database'!F167</f>
        <v>581</v>
      </c>
      <c r="D204" s="6"/>
      <c r="E204" s="6">
        <f>'Master Database'!K167</f>
        <v>2</v>
      </c>
      <c r="F204" s="14" t="str">
        <f>'Master Database'!E167</f>
        <v>Private</v>
      </c>
      <c r="G204" s="162">
        <f>'Master Database'!Q167</f>
        <v>1774</v>
      </c>
      <c r="H204" s="291">
        <f>'Master Database'!R167</f>
        <v>164.77</v>
      </c>
      <c r="I204" s="291"/>
      <c r="J204" s="6">
        <f>'Master Database'!L167</f>
        <v>0</v>
      </c>
      <c r="K204" s="14">
        <f>'Master Database'!J167</f>
        <v>0</v>
      </c>
      <c r="L204" s="154">
        <f>'Master Database'!O167</f>
        <v>5</v>
      </c>
      <c r="R204" s="12">
        <f t="shared" si="48"/>
        <v>1774</v>
      </c>
      <c r="S204" s="12">
        <f t="shared" si="55"/>
        <v>0</v>
      </c>
      <c r="T204" s="12" t="str">
        <f t="shared" si="56"/>
        <v/>
      </c>
      <c r="U204" s="12" t="str">
        <f t="shared" si="49"/>
        <v/>
      </c>
      <c r="V204" s="12" t="str">
        <f t="shared" si="57"/>
        <v/>
      </c>
      <c r="W204" s="12" t="str">
        <f>IF(ISNUMBER(SEARCH("Shared Ownership",I204)),#REF!,"")</f>
        <v/>
      </c>
      <c r="X204" s="12" t="str">
        <f t="shared" si="50"/>
        <v/>
      </c>
      <c r="Y204" s="12" t="str">
        <f t="shared" si="58"/>
        <v/>
      </c>
      <c r="Z204" s="12">
        <f t="shared" si="51"/>
        <v>1</v>
      </c>
      <c r="AA204" s="12" t="str">
        <f t="shared" si="52"/>
        <v/>
      </c>
      <c r="AB204" s="12" t="str">
        <f t="shared" si="53"/>
        <v/>
      </c>
      <c r="AC204" s="12" t="str">
        <f t="shared" si="54"/>
        <v/>
      </c>
    </row>
    <row r="205" spans="1:29" x14ac:dyDescent="0.2">
      <c r="A205" s="157" t="str">
        <f>'Master Database'!A168</f>
        <v>153</v>
      </c>
      <c r="B205" s="14">
        <f>'COINS Codes'!B158</f>
        <v>0</v>
      </c>
      <c r="C205" s="6">
        <f>'Master Database'!F168</f>
        <v>364</v>
      </c>
      <c r="D205" s="6"/>
      <c r="E205" s="6">
        <f>'Master Database'!K168</f>
        <v>2</v>
      </c>
      <c r="F205" s="14" t="str">
        <f>'Master Database'!E168</f>
        <v>Private</v>
      </c>
      <c r="G205" s="162">
        <f>'Master Database'!Q168</f>
        <v>1184</v>
      </c>
      <c r="H205" s="291">
        <f>'Master Database'!R168</f>
        <v>109.99</v>
      </c>
      <c r="I205" s="291"/>
      <c r="J205" s="6">
        <f>'Master Database'!L168</f>
        <v>0</v>
      </c>
      <c r="K205" s="14">
        <f>'Master Database'!J168</f>
        <v>0</v>
      </c>
      <c r="L205" s="154">
        <f>'Master Database'!O168</f>
        <v>3</v>
      </c>
      <c r="R205" s="12">
        <f t="shared" si="48"/>
        <v>1184</v>
      </c>
      <c r="S205" s="12">
        <f t="shared" si="55"/>
        <v>0</v>
      </c>
      <c r="T205" s="12" t="str">
        <f t="shared" si="56"/>
        <v/>
      </c>
      <c r="U205" s="12" t="str">
        <f t="shared" si="49"/>
        <v/>
      </c>
      <c r="V205" s="12" t="str">
        <f t="shared" si="57"/>
        <v/>
      </c>
      <c r="W205" s="12" t="str">
        <f>IF(ISNUMBER(SEARCH("Shared Ownership",I205)),#REF!,"")</f>
        <v/>
      </c>
      <c r="X205" s="12" t="str">
        <f t="shared" si="50"/>
        <v/>
      </c>
      <c r="Y205" s="12" t="str">
        <f t="shared" si="58"/>
        <v/>
      </c>
      <c r="Z205" s="12">
        <f t="shared" si="51"/>
        <v>1</v>
      </c>
      <c r="AA205" s="12" t="str">
        <f t="shared" si="52"/>
        <v/>
      </c>
      <c r="AB205" s="12" t="str">
        <f t="shared" si="53"/>
        <v/>
      </c>
      <c r="AC205" s="12" t="str">
        <f t="shared" si="54"/>
        <v/>
      </c>
    </row>
    <row r="206" spans="1:29" x14ac:dyDescent="0.2">
      <c r="A206" s="157" t="str">
        <f>'Master Database'!A169</f>
        <v>154</v>
      </c>
      <c r="B206" s="14">
        <f>'COINS Codes'!B159</f>
        <v>0</v>
      </c>
      <c r="C206" s="6">
        <f>'Master Database'!F169</f>
        <v>364</v>
      </c>
      <c r="D206" s="6"/>
      <c r="E206" s="6">
        <f>'Master Database'!K169</f>
        <v>2</v>
      </c>
      <c r="F206" s="14" t="str">
        <f>'Master Database'!E169</f>
        <v>Private</v>
      </c>
      <c r="G206" s="162">
        <f>'Master Database'!Q169</f>
        <v>1184</v>
      </c>
      <c r="H206" s="291">
        <f>'Master Database'!R169</f>
        <v>109.99</v>
      </c>
      <c r="I206" s="291"/>
      <c r="J206" s="6">
        <f>'Master Database'!L169</f>
        <v>0</v>
      </c>
      <c r="K206" s="14">
        <f>'Master Database'!J169</f>
        <v>0</v>
      </c>
      <c r="L206" s="154">
        <f>'Master Database'!O169</f>
        <v>3</v>
      </c>
      <c r="R206" s="12">
        <f t="shared" si="48"/>
        <v>1184</v>
      </c>
      <c r="S206" s="12">
        <f t="shared" si="55"/>
        <v>0</v>
      </c>
      <c r="T206" s="12" t="str">
        <f t="shared" si="56"/>
        <v/>
      </c>
      <c r="U206" s="12" t="str">
        <f t="shared" si="49"/>
        <v/>
      </c>
      <c r="V206" s="12" t="str">
        <f t="shared" si="57"/>
        <v/>
      </c>
      <c r="W206" s="12" t="str">
        <f>IF(ISNUMBER(SEARCH("Shared Ownership",I206)),#REF!,"")</f>
        <v/>
      </c>
      <c r="X206" s="12" t="str">
        <f t="shared" si="50"/>
        <v/>
      </c>
      <c r="Y206" s="12" t="str">
        <f t="shared" si="58"/>
        <v/>
      </c>
      <c r="Z206" s="12">
        <f t="shared" si="51"/>
        <v>1</v>
      </c>
      <c r="AA206" s="12" t="str">
        <f t="shared" si="52"/>
        <v/>
      </c>
      <c r="AB206" s="12" t="str">
        <f t="shared" si="53"/>
        <v/>
      </c>
      <c r="AC206" s="12" t="str">
        <f t="shared" si="54"/>
        <v/>
      </c>
    </row>
    <row r="207" spans="1:29" x14ac:dyDescent="0.2">
      <c r="A207" s="157" t="str">
        <f>'Master Database'!A170</f>
        <v>155</v>
      </c>
      <c r="B207" s="14">
        <f>'COINS Codes'!B160</f>
        <v>0</v>
      </c>
      <c r="C207" s="6">
        <f>'Master Database'!F170</f>
        <v>354</v>
      </c>
      <c r="D207" s="6"/>
      <c r="E207" s="6">
        <f>'Master Database'!K170</f>
        <v>2</v>
      </c>
      <c r="F207" s="14" t="str">
        <f>'Master Database'!E170</f>
        <v>Private</v>
      </c>
      <c r="G207" s="162">
        <f>'Master Database'!Q170</f>
        <v>1172</v>
      </c>
      <c r="H207" s="291">
        <f>'Master Database'!R170</f>
        <v>108.87</v>
      </c>
      <c r="I207" s="291"/>
      <c r="J207" s="6">
        <f>'Master Database'!L170</f>
        <v>0</v>
      </c>
      <c r="K207" s="14">
        <f>'Master Database'!J170</f>
        <v>0</v>
      </c>
      <c r="L207" s="154">
        <f>'Master Database'!O170</f>
        <v>3</v>
      </c>
      <c r="R207" s="12">
        <f t="shared" si="48"/>
        <v>1172</v>
      </c>
      <c r="S207" s="12">
        <f t="shared" si="55"/>
        <v>0</v>
      </c>
      <c r="T207" s="12" t="str">
        <f t="shared" si="56"/>
        <v/>
      </c>
      <c r="U207" s="12" t="str">
        <f t="shared" si="49"/>
        <v/>
      </c>
      <c r="V207" s="12" t="str">
        <f t="shared" si="57"/>
        <v/>
      </c>
      <c r="W207" s="12" t="str">
        <f>IF(ISNUMBER(SEARCH("Shared Ownership",I207)),#REF!,"")</f>
        <v/>
      </c>
      <c r="X207" s="12" t="str">
        <f t="shared" si="50"/>
        <v/>
      </c>
      <c r="Y207" s="12" t="str">
        <f t="shared" si="58"/>
        <v/>
      </c>
      <c r="Z207" s="12">
        <f t="shared" si="51"/>
        <v>1</v>
      </c>
      <c r="AA207" s="12" t="str">
        <f t="shared" si="52"/>
        <v/>
      </c>
      <c r="AB207" s="12" t="str">
        <f t="shared" si="53"/>
        <v/>
      </c>
      <c r="AC207" s="12" t="str">
        <f t="shared" si="54"/>
        <v/>
      </c>
    </row>
    <row r="208" spans="1:29" x14ac:dyDescent="0.2">
      <c r="A208" s="157" t="str">
        <f>'Master Database'!A171</f>
        <v>156</v>
      </c>
      <c r="B208" s="14">
        <f>'COINS Codes'!B161</f>
        <v>0</v>
      </c>
      <c r="C208" s="6">
        <f>'Master Database'!F171</f>
        <v>364</v>
      </c>
      <c r="D208" s="6"/>
      <c r="E208" s="6">
        <f>'Master Database'!K171</f>
        <v>2</v>
      </c>
      <c r="F208" s="14" t="str">
        <f>'Master Database'!E171</f>
        <v>Private</v>
      </c>
      <c r="G208" s="162">
        <f>'Master Database'!Q171</f>
        <v>1184</v>
      </c>
      <c r="H208" s="291">
        <f>'Master Database'!R171</f>
        <v>109.99</v>
      </c>
      <c r="I208" s="291"/>
      <c r="J208" s="6">
        <f>'Master Database'!L171</f>
        <v>0</v>
      </c>
      <c r="K208" s="14">
        <f>'Master Database'!J171</f>
        <v>0</v>
      </c>
      <c r="L208" s="154">
        <f>'Master Database'!O171</f>
        <v>3</v>
      </c>
      <c r="R208" s="12">
        <f t="shared" si="48"/>
        <v>1184</v>
      </c>
      <c r="S208" s="12">
        <f t="shared" si="55"/>
        <v>0</v>
      </c>
      <c r="T208" s="12" t="str">
        <f t="shared" si="56"/>
        <v/>
      </c>
      <c r="U208" s="12" t="str">
        <f t="shared" si="49"/>
        <v/>
      </c>
      <c r="V208" s="12" t="str">
        <f t="shared" si="57"/>
        <v/>
      </c>
      <c r="W208" s="12" t="str">
        <f>IF(ISNUMBER(SEARCH("Shared Ownership",I208)),#REF!,"")</f>
        <v/>
      </c>
      <c r="X208" s="12" t="str">
        <f t="shared" si="50"/>
        <v/>
      </c>
      <c r="Y208" s="12" t="str">
        <f t="shared" si="58"/>
        <v/>
      </c>
      <c r="Z208" s="12">
        <f t="shared" si="51"/>
        <v>1</v>
      </c>
      <c r="AA208" s="12" t="str">
        <f t="shared" si="52"/>
        <v/>
      </c>
      <c r="AB208" s="12" t="str">
        <f t="shared" si="53"/>
        <v/>
      </c>
      <c r="AC208" s="12" t="str">
        <f t="shared" si="54"/>
        <v/>
      </c>
    </row>
    <row r="209" spans="1:29" x14ac:dyDescent="0.2">
      <c r="A209" s="157" t="str">
        <f>'Master Database'!A172</f>
        <v>157</v>
      </c>
      <c r="B209" s="14">
        <f>'COINS Codes'!B162</f>
        <v>0</v>
      </c>
      <c r="C209" s="6">
        <f>'Master Database'!F172</f>
        <v>473</v>
      </c>
      <c r="D209" s="6"/>
      <c r="E209" s="6">
        <f>'Master Database'!K172</f>
        <v>2</v>
      </c>
      <c r="F209" s="14" t="str">
        <f>'Master Database'!E172</f>
        <v>Private</v>
      </c>
      <c r="G209" s="162">
        <f>'Master Database'!Q172</f>
        <v>1284</v>
      </c>
      <c r="H209" s="291">
        <f>'Master Database'!R172</f>
        <v>119.24</v>
      </c>
      <c r="I209" s="291"/>
      <c r="J209" s="6">
        <f>'Master Database'!L172</f>
        <v>0</v>
      </c>
      <c r="K209" s="14">
        <f>'Master Database'!J172</f>
        <v>0</v>
      </c>
      <c r="L209" s="154">
        <f>'Master Database'!O172</f>
        <v>4</v>
      </c>
      <c r="R209" s="12">
        <f t="shared" si="48"/>
        <v>1284</v>
      </c>
      <c r="S209" s="12">
        <f t="shared" si="55"/>
        <v>0</v>
      </c>
      <c r="T209" s="12" t="str">
        <f t="shared" si="56"/>
        <v/>
      </c>
      <c r="U209" s="12" t="str">
        <f t="shared" si="49"/>
        <v/>
      </c>
      <c r="V209" s="12" t="str">
        <f t="shared" si="57"/>
        <v/>
      </c>
      <c r="W209" s="12" t="str">
        <f>IF(ISNUMBER(SEARCH("Shared Ownership",I209)),#REF!,"")</f>
        <v/>
      </c>
      <c r="X209" s="12" t="str">
        <f t="shared" si="50"/>
        <v/>
      </c>
      <c r="Y209" s="12" t="str">
        <f t="shared" si="58"/>
        <v/>
      </c>
      <c r="Z209" s="12">
        <f t="shared" si="51"/>
        <v>1</v>
      </c>
      <c r="AA209" s="12" t="str">
        <f t="shared" si="52"/>
        <v/>
      </c>
      <c r="AB209" s="12" t="str">
        <f t="shared" si="53"/>
        <v/>
      </c>
      <c r="AC209" s="12" t="str">
        <f t="shared" si="54"/>
        <v/>
      </c>
    </row>
    <row r="210" spans="1:29" x14ac:dyDescent="0.2">
      <c r="A210" s="157" t="str">
        <f>'Master Database'!A173</f>
        <v>158</v>
      </c>
      <c r="B210" s="14">
        <f>'COINS Codes'!B163</f>
        <v>0</v>
      </c>
      <c r="C210" s="6">
        <f>'Master Database'!F173</f>
        <v>364</v>
      </c>
      <c r="D210" s="6"/>
      <c r="E210" s="6">
        <f>'Master Database'!K173</f>
        <v>2</v>
      </c>
      <c r="F210" s="14" t="str">
        <f>'Master Database'!E173</f>
        <v>Private</v>
      </c>
      <c r="G210" s="162">
        <f>'Master Database'!Q173</f>
        <v>1184</v>
      </c>
      <c r="H210" s="291">
        <f>'Master Database'!R173</f>
        <v>109.99</v>
      </c>
      <c r="I210" s="291"/>
      <c r="J210" s="6">
        <f>'Master Database'!L173</f>
        <v>0</v>
      </c>
      <c r="K210" s="14">
        <f>'Master Database'!J173</f>
        <v>0</v>
      </c>
      <c r="L210" s="154">
        <f>'Master Database'!O173</f>
        <v>3</v>
      </c>
      <c r="R210" s="12">
        <f t="shared" si="48"/>
        <v>1184</v>
      </c>
      <c r="S210" s="12">
        <f t="shared" si="55"/>
        <v>0</v>
      </c>
      <c r="T210" s="12" t="str">
        <f t="shared" si="56"/>
        <v/>
      </c>
      <c r="U210" s="12" t="str">
        <f t="shared" si="49"/>
        <v/>
      </c>
      <c r="V210" s="12" t="str">
        <f t="shared" si="57"/>
        <v/>
      </c>
      <c r="W210" s="12" t="str">
        <f>IF(ISNUMBER(SEARCH("Shared Ownership",I210)),#REF!,"")</f>
        <v/>
      </c>
      <c r="X210" s="12" t="str">
        <f t="shared" si="50"/>
        <v/>
      </c>
      <c r="Y210" s="12" t="str">
        <f t="shared" si="58"/>
        <v/>
      </c>
      <c r="Z210" s="12">
        <f t="shared" si="51"/>
        <v>1</v>
      </c>
      <c r="AA210" s="12" t="str">
        <f t="shared" si="52"/>
        <v/>
      </c>
      <c r="AB210" s="12" t="str">
        <f t="shared" si="53"/>
        <v/>
      </c>
      <c r="AC210" s="12" t="str">
        <f t="shared" si="54"/>
        <v/>
      </c>
    </row>
    <row r="211" spans="1:29" x14ac:dyDescent="0.2">
      <c r="A211" s="157" t="str">
        <f>'Master Database'!A174</f>
        <v>159</v>
      </c>
      <c r="B211" s="14">
        <f>'COINS Codes'!B164</f>
        <v>0</v>
      </c>
      <c r="C211" s="6">
        <f>'Master Database'!F174</f>
        <v>364</v>
      </c>
      <c r="D211" s="6"/>
      <c r="E211" s="6">
        <f>'Master Database'!K174</f>
        <v>2</v>
      </c>
      <c r="F211" s="14" t="str">
        <f>'Master Database'!E174</f>
        <v>Private</v>
      </c>
      <c r="G211" s="162">
        <f>'Master Database'!Q174</f>
        <v>1184</v>
      </c>
      <c r="H211" s="291">
        <f>'Master Database'!R174</f>
        <v>109.99</v>
      </c>
      <c r="I211" s="291"/>
      <c r="J211" s="6">
        <f>'Master Database'!L174</f>
        <v>0</v>
      </c>
      <c r="K211" s="14">
        <f>'Master Database'!J174</f>
        <v>0</v>
      </c>
      <c r="L211" s="154">
        <f>'Master Database'!O174</f>
        <v>3</v>
      </c>
      <c r="R211" s="12">
        <f t="shared" si="48"/>
        <v>1184</v>
      </c>
      <c r="S211" s="12">
        <f t="shared" si="55"/>
        <v>0</v>
      </c>
      <c r="T211" s="12" t="str">
        <f t="shared" si="56"/>
        <v/>
      </c>
      <c r="U211" s="12" t="str">
        <f t="shared" si="49"/>
        <v/>
      </c>
      <c r="V211" s="12" t="str">
        <f t="shared" si="57"/>
        <v/>
      </c>
      <c r="W211" s="12" t="str">
        <f>IF(ISNUMBER(SEARCH("Shared Ownership",I211)),#REF!,"")</f>
        <v/>
      </c>
      <c r="X211" s="12" t="str">
        <f t="shared" si="50"/>
        <v/>
      </c>
      <c r="Y211" s="12" t="str">
        <f t="shared" si="58"/>
        <v/>
      </c>
      <c r="Z211" s="12">
        <f t="shared" si="51"/>
        <v>1</v>
      </c>
      <c r="AA211" s="12" t="str">
        <f t="shared" si="52"/>
        <v/>
      </c>
      <c r="AB211" s="12" t="str">
        <f t="shared" si="53"/>
        <v/>
      </c>
      <c r="AC211" s="12" t="str">
        <f t="shared" si="54"/>
        <v/>
      </c>
    </row>
    <row r="212" spans="1:29" x14ac:dyDescent="0.2">
      <c r="A212" s="157" t="str">
        <f>'Master Database'!A175</f>
        <v>160</v>
      </c>
      <c r="B212" s="14">
        <f>'COINS Codes'!B165</f>
        <v>0</v>
      </c>
      <c r="C212" s="6">
        <f>'Master Database'!F175</f>
        <v>473</v>
      </c>
      <c r="D212" s="6"/>
      <c r="E212" s="6">
        <f>'Master Database'!K175</f>
        <v>2</v>
      </c>
      <c r="F212" s="14" t="str">
        <f>'Master Database'!E175</f>
        <v>Private</v>
      </c>
      <c r="G212" s="162">
        <f>'Master Database'!Q175</f>
        <v>1284</v>
      </c>
      <c r="H212" s="291">
        <f>'Master Database'!R175</f>
        <v>119.24</v>
      </c>
      <c r="I212" s="291"/>
      <c r="J212" s="6">
        <f>'Master Database'!L175</f>
        <v>0</v>
      </c>
      <c r="K212" s="14">
        <f>'Master Database'!J175</f>
        <v>0</v>
      </c>
      <c r="L212" s="154">
        <f>'Master Database'!O175</f>
        <v>4</v>
      </c>
      <c r="R212" s="12">
        <f t="shared" ref="R212:R243" si="59">IF(ISNUMBER(SEARCH("Private",F212)),G212,"")</f>
        <v>1284</v>
      </c>
      <c r="S212" s="12">
        <f t="shared" si="55"/>
        <v>0</v>
      </c>
      <c r="T212" s="12" t="str">
        <f t="shared" si="56"/>
        <v/>
      </c>
      <c r="U212" s="12" t="str">
        <f t="shared" ref="U212:U243" si="60">IF(ISNUMBER(SEARCH("Rented",G212)),J212,"")</f>
        <v/>
      </c>
      <c r="V212" s="12" t="str">
        <f t="shared" si="57"/>
        <v/>
      </c>
      <c r="W212" s="12" t="str">
        <f>IF(ISNUMBER(SEARCH("Shared Ownership",I212)),#REF!,"")</f>
        <v/>
      </c>
      <c r="X212" s="12" t="str">
        <f t="shared" ref="X212:X243" si="61">IF(ISNUMBER(SEARCH("Commercial",F212)),G212,"")</f>
        <v/>
      </c>
      <c r="Y212" s="12" t="str">
        <f t="shared" si="58"/>
        <v/>
      </c>
      <c r="Z212" s="12">
        <f t="shared" ref="Z212:Z243" si="62">IF(ISNUMBER(SEARCH("Private",F212)),1,"")</f>
        <v>1</v>
      </c>
      <c r="AA212" s="12" t="str">
        <f t="shared" ref="AA212:AA244" si="63">IF(ISNUMBER(SEARCH("Rented",F212)),1,"")</f>
        <v/>
      </c>
      <c r="AB212" s="12" t="str">
        <f t="shared" ref="AB212:AB244" si="64">IF(ISNUMBER(SEARCH("Shared Ownership",F212)),1,"")</f>
        <v/>
      </c>
      <c r="AC212" s="12" t="str">
        <f t="shared" ref="AC212:AC243" si="65">IF(ISNUMBER(SEARCH("Commercial",F212)),1,"")</f>
        <v/>
      </c>
    </row>
    <row r="213" spans="1:29" x14ac:dyDescent="0.2">
      <c r="A213" s="157" t="str">
        <f>'Master Database'!A176</f>
        <v>161</v>
      </c>
      <c r="B213" s="14">
        <f>'COINS Codes'!B166</f>
        <v>0</v>
      </c>
      <c r="C213" s="6">
        <f>'Master Database'!F176</f>
        <v>473</v>
      </c>
      <c r="D213" s="6"/>
      <c r="E213" s="6">
        <f>'Master Database'!K176</f>
        <v>2</v>
      </c>
      <c r="F213" s="14" t="str">
        <f>'Master Database'!E176</f>
        <v>Private</v>
      </c>
      <c r="G213" s="162">
        <f>'Master Database'!Q176</f>
        <v>1284</v>
      </c>
      <c r="H213" s="291">
        <f>'Master Database'!R176</f>
        <v>119.24</v>
      </c>
      <c r="I213" s="291"/>
      <c r="J213" s="6">
        <f>'Master Database'!L176</f>
        <v>0</v>
      </c>
      <c r="K213" s="14">
        <f>'Master Database'!J176</f>
        <v>0</v>
      </c>
      <c r="L213" s="154">
        <f>'Master Database'!O176</f>
        <v>4</v>
      </c>
      <c r="R213" s="12">
        <f t="shared" si="59"/>
        <v>1284</v>
      </c>
      <c r="S213" s="12">
        <f t="shared" ref="S213:S244" si="66">IF(ISNUMBER(SEARCH("Private",F213)),I213,"")</f>
        <v>0</v>
      </c>
      <c r="T213" s="12" t="str">
        <f t="shared" ref="T213:T244" si="67">IF(ISNUMBER(SEARCH("Rented",G213)),I213,"")</f>
        <v/>
      </c>
      <c r="U213" s="12" t="str">
        <f t="shared" si="60"/>
        <v/>
      </c>
      <c r="V213" s="12" t="str">
        <f t="shared" ref="V213:V244" si="68">IF(ISNUMBER(SEARCH("Shared Ownership",I213)),J213,"")</f>
        <v/>
      </c>
      <c r="W213" s="12" t="str">
        <f>IF(ISNUMBER(SEARCH("Shared Ownership",I213)),#REF!,"")</f>
        <v/>
      </c>
      <c r="X213" s="12" t="str">
        <f t="shared" si="61"/>
        <v/>
      </c>
      <c r="Y213" s="12" t="str">
        <f t="shared" ref="Y213:Y244" si="69">IF(ISNUMBER(SEARCH("Commercial",F213)),I213,"")</f>
        <v/>
      </c>
      <c r="Z213" s="12">
        <f t="shared" si="62"/>
        <v>1</v>
      </c>
      <c r="AA213" s="12" t="str">
        <f t="shared" si="63"/>
        <v/>
      </c>
      <c r="AB213" s="12" t="str">
        <f t="shared" si="64"/>
        <v/>
      </c>
      <c r="AC213" s="12" t="str">
        <f t="shared" si="65"/>
        <v/>
      </c>
    </row>
    <row r="214" spans="1:29" x14ac:dyDescent="0.2">
      <c r="A214" s="157" t="str">
        <f>'Master Database'!A177</f>
        <v>162</v>
      </c>
      <c r="B214" s="14">
        <f>'COINS Codes'!B167</f>
        <v>0</v>
      </c>
      <c r="C214" s="6">
        <f>'Master Database'!F177</f>
        <v>473</v>
      </c>
      <c r="D214" s="6"/>
      <c r="E214" s="6">
        <f>'Master Database'!K177</f>
        <v>2</v>
      </c>
      <c r="F214" s="14" t="str">
        <f>'Master Database'!E177</f>
        <v>Private</v>
      </c>
      <c r="G214" s="162">
        <f>'Master Database'!Q177</f>
        <v>1284</v>
      </c>
      <c r="H214" s="291">
        <f>'Master Database'!R177</f>
        <v>119.24</v>
      </c>
      <c r="I214" s="291"/>
      <c r="J214" s="6">
        <f>'Master Database'!L177</f>
        <v>0</v>
      </c>
      <c r="K214" s="14">
        <f>'Master Database'!J177</f>
        <v>0</v>
      </c>
      <c r="L214" s="154">
        <f>'Master Database'!O177</f>
        <v>4</v>
      </c>
      <c r="R214" s="12">
        <f t="shared" si="59"/>
        <v>1284</v>
      </c>
      <c r="S214" s="12">
        <f t="shared" si="66"/>
        <v>0</v>
      </c>
      <c r="T214" s="12" t="str">
        <f t="shared" si="67"/>
        <v/>
      </c>
      <c r="U214" s="12" t="str">
        <f t="shared" si="60"/>
        <v/>
      </c>
      <c r="V214" s="12" t="str">
        <f t="shared" si="68"/>
        <v/>
      </c>
      <c r="W214" s="12" t="str">
        <f>IF(ISNUMBER(SEARCH("Shared Ownership",I214)),#REF!,"")</f>
        <v/>
      </c>
      <c r="X214" s="12" t="str">
        <f t="shared" si="61"/>
        <v/>
      </c>
      <c r="Y214" s="12" t="str">
        <f t="shared" si="69"/>
        <v/>
      </c>
      <c r="Z214" s="12">
        <f t="shared" si="62"/>
        <v>1</v>
      </c>
      <c r="AA214" s="12" t="str">
        <f t="shared" si="63"/>
        <v/>
      </c>
      <c r="AB214" s="12" t="str">
        <f t="shared" si="64"/>
        <v/>
      </c>
      <c r="AC214" s="12" t="str">
        <f t="shared" si="65"/>
        <v/>
      </c>
    </row>
    <row r="215" spans="1:29" x14ac:dyDescent="0.2">
      <c r="A215" s="157" t="str">
        <f>'Master Database'!A178</f>
        <v>163</v>
      </c>
      <c r="B215" s="14">
        <f>'COINS Codes'!B168</f>
        <v>0</v>
      </c>
      <c r="C215" s="6">
        <f>'Master Database'!F178</f>
        <v>473</v>
      </c>
      <c r="D215" s="6"/>
      <c r="E215" s="6">
        <f>'Master Database'!K178</f>
        <v>2</v>
      </c>
      <c r="F215" s="14" t="str">
        <f>'Master Database'!E178</f>
        <v>Private</v>
      </c>
      <c r="G215" s="162">
        <f>'Master Database'!Q178</f>
        <v>1284</v>
      </c>
      <c r="H215" s="291">
        <f>'Master Database'!R178</f>
        <v>119.24</v>
      </c>
      <c r="I215" s="291"/>
      <c r="J215" s="6">
        <f>'Master Database'!L178</f>
        <v>0</v>
      </c>
      <c r="K215" s="14">
        <f>'Master Database'!J178</f>
        <v>0</v>
      </c>
      <c r="L215" s="154">
        <f>'Master Database'!O178</f>
        <v>4</v>
      </c>
      <c r="R215" s="12">
        <f t="shared" si="59"/>
        <v>1284</v>
      </c>
      <c r="S215" s="12">
        <f t="shared" si="66"/>
        <v>0</v>
      </c>
      <c r="T215" s="12" t="str">
        <f t="shared" si="67"/>
        <v/>
      </c>
      <c r="U215" s="12" t="str">
        <f t="shared" si="60"/>
        <v/>
      </c>
      <c r="V215" s="12" t="str">
        <f t="shared" si="68"/>
        <v/>
      </c>
      <c r="W215" s="12" t="str">
        <f>IF(ISNUMBER(SEARCH("Shared Ownership",I215)),#REF!,"")</f>
        <v/>
      </c>
      <c r="X215" s="12" t="str">
        <f t="shared" si="61"/>
        <v/>
      </c>
      <c r="Y215" s="12" t="str">
        <f t="shared" si="69"/>
        <v/>
      </c>
      <c r="Z215" s="12">
        <f t="shared" si="62"/>
        <v>1</v>
      </c>
      <c r="AA215" s="12" t="str">
        <f t="shared" si="63"/>
        <v/>
      </c>
      <c r="AB215" s="12" t="str">
        <f t="shared" si="64"/>
        <v/>
      </c>
      <c r="AC215" s="12" t="str">
        <f t="shared" si="65"/>
        <v/>
      </c>
    </row>
    <row r="216" spans="1:29" x14ac:dyDescent="0.2">
      <c r="A216" s="157" t="str">
        <f>'Master Database'!A179</f>
        <v>164</v>
      </c>
      <c r="B216" s="14">
        <f>'COINS Codes'!B169</f>
        <v>0</v>
      </c>
      <c r="C216" s="6">
        <f>'Master Database'!F179</f>
        <v>474</v>
      </c>
      <c r="D216" s="6"/>
      <c r="E216" s="6">
        <f>'Master Database'!K179</f>
        <v>2.5</v>
      </c>
      <c r="F216" s="14" t="str">
        <f>'Master Database'!E179</f>
        <v>Private</v>
      </c>
      <c r="G216" s="162">
        <f>'Master Database'!Q179</f>
        <v>1397</v>
      </c>
      <c r="H216" s="291">
        <f>'Master Database'!R179</f>
        <v>129.76</v>
      </c>
      <c r="I216" s="291"/>
      <c r="J216" s="6">
        <f>'Master Database'!L179</f>
        <v>0</v>
      </c>
      <c r="K216" s="14">
        <f>'Master Database'!J179</f>
        <v>0</v>
      </c>
      <c r="L216" s="154">
        <f>'Master Database'!O179</f>
        <v>4</v>
      </c>
      <c r="R216" s="12">
        <f t="shared" si="59"/>
        <v>1397</v>
      </c>
      <c r="S216" s="12">
        <f t="shared" si="66"/>
        <v>0</v>
      </c>
      <c r="T216" s="12" t="str">
        <f t="shared" si="67"/>
        <v/>
      </c>
      <c r="U216" s="12" t="str">
        <f t="shared" si="60"/>
        <v/>
      </c>
      <c r="V216" s="12" t="str">
        <f t="shared" si="68"/>
        <v/>
      </c>
      <c r="W216" s="12" t="str">
        <f>IF(ISNUMBER(SEARCH("Shared Ownership",I216)),#REF!,"")</f>
        <v/>
      </c>
      <c r="X216" s="12" t="str">
        <f t="shared" si="61"/>
        <v/>
      </c>
      <c r="Y216" s="12" t="str">
        <f t="shared" si="69"/>
        <v/>
      </c>
      <c r="Z216" s="12">
        <f t="shared" si="62"/>
        <v>1</v>
      </c>
      <c r="AA216" s="12" t="str">
        <f t="shared" si="63"/>
        <v/>
      </c>
      <c r="AB216" s="12" t="str">
        <f t="shared" si="64"/>
        <v/>
      </c>
      <c r="AC216" s="12" t="str">
        <f t="shared" si="65"/>
        <v/>
      </c>
    </row>
    <row r="217" spans="1:29" x14ac:dyDescent="0.2">
      <c r="A217" s="157" t="str">
        <f>'Master Database'!A180</f>
        <v>165</v>
      </c>
      <c r="B217" s="14">
        <f>'COINS Codes'!B170</f>
        <v>0</v>
      </c>
      <c r="C217" s="6">
        <f>'Master Database'!F180</f>
        <v>474</v>
      </c>
      <c r="D217" s="6"/>
      <c r="E217" s="6">
        <f>'Master Database'!K180</f>
        <v>2.5</v>
      </c>
      <c r="F217" s="14" t="str">
        <f>'Master Database'!E180</f>
        <v>Private</v>
      </c>
      <c r="G217" s="162">
        <f>'Master Database'!Q180</f>
        <v>1397</v>
      </c>
      <c r="H217" s="291">
        <f>'Master Database'!R180</f>
        <v>129.76</v>
      </c>
      <c r="I217" s="291"/>
      <c r="J217" s="6">
        <f>'Master Database'!L180</f>
        <v>0</v>
      </c>
      <c r="K217" s="14">
        <f>'Master Database'!J180</f>
        <v>0</v>
      </c>
      <c r="L217" s="154">
        <f>'Master Database'!O180</f>
        <v>4</v>
      </c>
      <c r="R217" s="12">
        <f t="shared" si="59"/>
        <v>1397</v>
      </c>
      <c r="S217" s="12">
        <f t="shared" si="66"/>
        <v>0</v>
      </c>
      <c r="T217" s="12" t="str">
        <f t="shared" si="67"/>
        <v/>
      </c>
      <c r="U217" s="12" t="str">
        <f t="shared" si="60"/>
        <v/>
      </c>
      <c r="V217" s="12" t="str">
        <f t="shared" si="68"/>
        <v/>
      </c>
      <c r="W217" s="12" t="str">
        <f>IF(ISNUMBER(SEARCH("Shared Ownership",I217)),#REF!,"")</f>
        <v/>
      </c>
      <c r="X217" s="12" t="str">
        <f t="shared" si="61"/>
        <v/>
      </c>
      <c r="Y217" s="12" t="str">
        <f t="shared" si="69"/>
        <v/>
      </c>
      <c r="Z217" s="12">
        <f t="shared" si="62"/>
        <v>1</v>
      </c>
      <c r="AA217" s="12" t="str">
        <f t="shared" si="63"/>
        <v/>
      </c>
      <c r="AB217" s="12" t="str">
        <f t="shared" si="64"/>
        <v/>
      </c>
      <c r="AC217" s="12" t="str">
        <f t="shared" si="65"/>
        <v/>
      </c>
    </row>
    <row r="218" spans="1:29" x14ac:dyDescent="0.2">
      <c r="A218" s="157" t="str">
        <f>'Master Database'!A181</f>
        <v>166</v>
      </c>
      <c r="B218" s="14">
        <f>'COINS Codes'!B171</f>
        <v>0</v>
      </c>
      <c r="C218" s="6">
        <f>'Master Database'!F181</f>
        <v>464</v>
      </c>
      <c r="D218" s="6"/>
      <c r="E218" s="6">
        <f>'Master Database'!K181</f>
        <v>2.5</v>
      </c>
      <c r="F218" s="14" t="str">
        <f>'Master Database'!E181</f>
        <v>Private</v>
      </c>
      <c r="G218" s="162">
        <f>'Master Database'!Q181</f>
        <v>1209</v>
      </c>
      <c r="H218" s="291">
        <f>'Master Database'!R181</f>
        <v>112.36</v>
      </c>
      <c r="I218" s="291"/>
      <c r="J218" s="6">
        <f>'Master Database'!L181</f>
        <v>0</v>
      </c>
      <c r="K218" s="14">
        <f>'Master Database'!J181</f>
        <v>0</v>
      </c>
      <c r="L218" s="154">
        <f>'Master Database'!O181</f>
        <v>4</v>
      </c>
      <c r="R218" s="12">
        <f t="shared" si="59"/>
        <v>1209</v>
      </c>
      <c r="S218" s="12">
        <f t="shared" si="66"/>
        <v>0</v>
      </c>
      <c r="T218" s="12" t="str">
        <f t="shared" si="67"/>
        <v/>
      </c>
      <c r="U218" s="12" t="str">
        <f t="shared" si="60"/>
        <v/>
      </c>
      <c r="V218" s="12" t="str">
        <f t="shared" si="68"/>
        <v/>
      </c>
      <c r="W218" s="12" t="str">
        <f>IF(ISNUMBER(SEARCH("Shared Ownership",I218)),#REF!,"")</f>
        <v/>
      </c>
      <c r="X218" s="12" t="str">
        <f t="shared" si="61"/>
        <v/>
      </c>
      <c r="Y218" s="12" t="str">
        <f t="shared" si="69"/>
        <v/>
      </c>
      <c r="Z218" s="12">
        <f t="shared" si="62"/>
        <v>1</v>
      </c>
      <c r="AA218" s="12" t="str">
        <f t="shared" si="63"/>
        <v/>
      </c>
      <c r="AB218" s="12" t="str">
        <f t="shared" si="64"/>
        <v/>
      </c>
      <c r="AC218" s="12" t="str">
        <f t="shared" si="65"/>
        <v/>
      </c>
    </row>
    <row r="219" spans="1:29" x14ac:dyDescent="0.2">
      <c r="A219" s="157" t="str">
        <f>'Master Database'!A182</f>
        <v>167</v>
      </c>
      <c r="B219" s="14">
        <f>'COINS Codes'!B172</f>
        <v>0</v>
      </c>
      <c r="C219" s="6">
        <f>'Master Database'!F182</f>
        <v>464</v>
      </c>
      <c r="D219" s="6"/>
      <c r="E219" s="6">
        <f>'Master Database'!K182</f>
        <v>2.5</v>
      </c>
      <c r="F219" s="14" t="str">
        <f>'Master Database'!E182</f>
        <v>Private</v>
      </c>
      <c r="G219" s="162">
        <f>'Master Database'!Q182</f>
        <v>1209</v>
      </c>
      <c r="H219" s="291">
        <f>'Master Database'!R182</f>
        <v>112.36</v>
      </c>
      <c r="I219" s="291"/>
      <c r="J219" s="6">
        <f>'Master Database'!L182</f>
        <v>0</v>
      </c>
      <c r="K219" s="14">
        <f>'Master Database'!J182</f>
        <v>0</v>
      </c>
      <c r="L219" s="154">
        <f>'Master Database'!O182</f>
        <v>4</v>
      </c>
      <c r="R219" s="12">
        <f t="shared" si="59"/>
        <v>1209</v>
      </c>
      <c r="S219" s="12">
        <f t="shared" si="66"/>
        <v>0</v>
      </c>
      <c r="T219" s="12" t="str">
        <f t="shared" si="67"/>
        <v/>
      </c>
      <c r="U219" s="12" t="str">
        <f t="shared" si="60"/>
        <v/>
      </c>
      <c r="V219" s="12" t="str">
        <f t="shared" si="68"/>
        <v/>
      </c>
      <c r="W219" s="12" t="str">
        <f>IF(ISNUMBER(SEARCH("Shared Ownership",I219)),#REF!,"")</f>
        <v/>
      </c>
      <c r="X219" s="12" t="str">
        <f t="shared" si="61"/>
        <v/>
      </c>
      <c r="Y219" s="12" t="str">
        <f t="shared" si="69"/>
        <v/>
      </c>
      <c r="Z219" s="12">
        <f t="shared" si="62"/>
        <v>1</v>
      </c>
      <c r="AA219" s="12" t="str">
        <f t="shared" si="63"/>
        <v/>
      </c>
      <c r="AB219" s="12" t="str">
        <f t="shared" si="64"/>
        <v/>
      </c>
      <c r="AC219" s="12" t="str">
        <f t="shared" si="65"/>
        <v/>
      </c>
    </row>
    <row r="220" spans="1:29" x14ac:dyDescent="0.2">
      <c r="A220" s="157" t="str">
        <f>'Master Database'!A183</f>
        <v>168</v>
      </c>
      <c r="B220" s="14">
        <f>'COINS Codes'!B173</f>
        <v>0</v>
      </c>
      <c r="C220" s="6">
        <f>'Master Database'!F183</f>
        <v>474</v>
      </c>
      <c r="D220" s="6"/>
      <c r="E220" s="6">
        <f>'Master Database'!K183</f>
        <v>2.5</v>
      </c>
      <c r="F220" s="14" t="str">
        <f>'Master Database'!E183</f>
        <v>Private</v>
      </c>
      <c r="G220" s="162">
        <f>'Master Database'!Q183</f>
        <v>1397</v>
      </c>
      <c r="H220" s="291">
        <f>'Master Database'!R183</f>
        <v>129.76</v>
      </c>
      <c r="I220" s="291"/>
      <c r="J220" s="6">
        <f>'Master Database'!L183</f>
        <v>0</v>
      </c>
      <c r="K220" s="14">
        <f>'Master Database'!J183</f>
        <v>0</v>
      </c>
      <c r="L220" s="154">
        <f>'Master Database'!O183</f>
        <v>4</v>
      </c>
      <c r="R220" s="12">
        <f t="shared" si="59"/>
        <v>1397</v>
      </c>
      <c r="S220" s="12">
        <f t="shared" si="66"/>
        <v>0</v>
      </c>
      <c r="T220" s="12" t="str">
        <f t="shared" si="67"/>
        <v/>
      </c>
      <c r="U220" s="12" t="str">
        <f t="shared" si="60"/>
        <v/>
      </c>
      <c r="V220" s="12" t="str">
        <f t="shared" si="68"/>
        <v/>
      </c>
      <c r="W220" s="12" t="str">
        <f>IF(ISNUMBER(SEARCH("Shared Ownership",I220)),#REF!,"")</f>
        <v/>
      </c>
      <c r="X220" s="12" t="str">
        <f t="shared" si="61"/>
        <v/>
      </c>
      <c r="Y220" s="12" t="str">
        <f t="shared" si="69"/>
        <v/>
      </c>
      <c r="Z220" s="12">
        <f t="shared" si="62"/>
        <v>1</v>
      </c>
      <c r="AA220" s="12" t="str">
        <f t="shared" si="63"/>
        <v/>
      </c>
      <c r="AB220" s="12" t="str">
        <f t="shared" si="64"/>
        <v/>
      </c>
      <c r="AC220" s="12" t="str">
        <f t="shared" si="65"/>
        <v/>
      </c>
    </row>
    <row r="221" spans="1:29" x14ac:dyDescent="0.2">
      <c r="A221" s="157" t="str">
        <f>'Master Database'!A184</f>
        <v>169</v>
      </c>
      <c r="B221" s="14">
        <f>'COINS Codes'!B174</f>
        <v>0</v>
      </c>
      <c r="C221" s="6">
        <f>'Master Database'!F184</f>
        <v>473</v>
      </c>
      <c r="D221" s="6"/>
      <c r="E221" s="6">
        <f>'Master Database'!K184</f>
        <v>2</v>
      </c>
      <c r="F221" s="14" t="str">
        <f>'Master Database'!E184</f>
        <v>Rented</v>
      </c>
      <c r="G221" s="162">
        <f>'Master Database'!Q184</f>
        <v>1284</v>
      </c>
      <c r="H221" s="291">
        <f>'Master Database'!R184</f>
        <v>119.24</v>
      </c>
      <c r="I221" s="291"/>
      <c r="J221" s="6">
        <f>'Master Database'!L184</f>
        <v>0</v>
      </c>
      <c r="K221" s="14">
        <f>'Master Database'!J184</f>
        <v>0</v>
      </c>
      <c r="L221" s="154">
        <f>'Master Database'!O184</f>
        <v>4</v>
      </c>
      <c r="R221" s="12" t="str">
        <f t="shared" si="59"/>
        <v/>
      </c>
      <c r="S221" s="12" t="str">
        <f t="shared" si="66"/>
        <v/>
      </c>
      <c r="T221" s="12" t="str">
        <f t="shared" si="67"/>
        <v/>
      </c>
      <c r="U221" s="12" t="str">
        <f t="shared" si="60"/>
        <v/>
      </c>
      <c r="V221" s="12" t="str">
        <f t="shared" si="68"/>
        <v/>
      </c>
      <c r="W221" s="12" t="str">
        <f>IF(ISNUMBER(SEARCH("Shared Ownership",I221)),#REF!,"")</f>
        <v/>
      </c>
      <c r="X221" s="12" t="str">
        <f t="shared" si="61"/>
        <v/>
      </c>
      <c r="Y221" s="12" t="str">
        <f t="shared" si="69"/>
        <v/>
      </c>
      <c r="Z221" s="12" t="str">
        <f t="shared" si="62"/>
        <v/>
      </c>
      <c r="AA221" s="12">
        <f t="shared" si="63"/>
        <v>1</v>
      </c>
      <c r="AB221" s="12" t="str">
        <f t="shared" si="64"/>
        <v/>
      </c>
      <c r="AC221" s="12" t="str">
        <f t="shared" si="65"/>
        <v/>
      </c>
    </row>
    <row r="222" spans="1:29" x14ac:dyDescent="0.2">
      <c r="A222" s="157" t="str">
        <f>'Master Database'!A185</f>
        <v>170</v>
      </c>
      <c r="B222" s="14">
        <f>'COINS Codes'!B175</f>
        <v>0</v>
      </c>
      <c r="C222" s="6">
        <f>'Master Database'!F185</f>
        <v>242</v>
      </c>
      <c r="D222" s="6"/>
      <c r="E222" s="6">
        <f>'Master Database'!K185</f>
        <v>2</v>
      </c>
      <c r="F222" s="14" t="str">
        <f>'Master Database'!E185</f>
        <v>Rented</v>
      </c>
      <c r="G222" s="162">
        <f>'Master Database'!Q185</f>
        <v>864</v>
      </c>
      <c r="H222" s="291">
        <f>'Master Database'!R185</f>
        <v>80.31</v>
      </c>
      <c r="I222" s="291"/>
      <c r="J222" s="6">
        <f>'Master Database'!L185</f>
        <v>0</v>
      </c>
      <c r="K222" s="14">
        <f>'Master Database'!J185</f>
        <v>0</v>
      </c>
      <c r="L222" s="154">
        <f>'Master Database'!O185</f>
        <v>2</v>
      </c>
      <c r="R222" s="12" t="str">
        <f t="shared" si="59"/>
        <v/>
      </c>
      <c r="S222" s="12" t="str">
        <f t="shared" si="66"/>
        <v/>
      </c>
      <c r="T222" s="12" t="str">
        <f t="shared" si="67"/>
        <v/>
      </c>
      <c r="U222" s="12" t="str">
        <f t="shared" si="60"/>
        <v/>
      </c>
      <c r="V222" s="12" t="str">
        <f t="shared" si="68"/>
        <v/>
      </c>
      <c r="W222" s="12" t="str">
        <f>IF(ISNUMBER(SEARCH("Shared Ownership",I222)),#REF!,"")</f>
        <v/>
      </c>
      <c r="X222" s="12" t="str">
        <f t="shared" si="61"/>
        <v/>
      </c>
      <c r="Y222" s="12" t="str">
        <f t="shared" si="69"/>
        <v/>
      </c>
      <c r="Z222" s="12" t="str">
        <f t="shared" si="62"/>
        <v/>
      </c>
      <c r="AA222" s="12">
        <f t="shared" si="63"/>
        <v>1</v>
      </c>
      <c r="AB222" s="12" t="str">
        <f t="shared" si="64"/>
        <v/>
      </c>
      <c r="AC222" s="12" t="str">
        <f t="shared" si="65"/>
        <v/>
      </c>
    </row>
    <row r="223" spans="1:29" x14ac:dyDescent="0.2">
      <c r="A223" s="157" t="str">
        <f>'Master Database'!A186</f>
        <v>171</v>
      </c>
      <c r="B223" s="14">
        <f>'COINS Codes'!B176</f>
        <v>0</v>
      </c>
      <c r="C223" s="6">
        <f>'Master Database'!F186</f>
        <v>242</v>
      </c>
      <c r="D223" s="6"/>
      <c r="E223" s="6">
        <f>'Master Database'!K186</f>
        <v>2</v>
      </c>
      <c r="F223" s="14" t="str">
        <f>'Master Database'!E186</f>
        <v>Rented</v>
      </c>
      <c r="G223" s="162">
        <f>'Master Database'!Q186</f>
        <v>864</v>
      </c>
      <c r="H223" s="291">
        <f>'Master Database'!R186</f>
        <v>80.31</v>
      </c>
      <c r="I223" s="291"/>
      <c r="J223" s="6">
        <f>'Master Database'!L186</f>
        <v>0</v>
      </c>
      <c r="K223" s="14">
        <f>'Master Database'!J186</f>
        <v>0</v>
      </c>
      <c r="L223" s="154">
        <f>'Master Database'!O186</f>
        <v>2</v>
      </c>
      <c r="R223" s="12" t="str">
        <f t="shared" si="59"/>
        <v/>
      </c>
      <c r="S223" s="12" t="str">
        <f t="shared" si="66"/>
        <v/>
      </c>
      <c r="T223" s="12" t="str">
        <f t="shared" si="67"/>
        <v/>
      </c>
      <c r="U223" s="12" t="str">
        <f t="shared" si="60"/>
        <v/>
      </c>
      <c r="V223" s="12" t="str">
        <f t="shared" si="68"/>
        <v/>
      </c>
      <c r="W223" s="12" t="str">
        <f>IF(ISNUMBER(SEARCH("Shared Ownership",I223)),#REF!,"")</f>
        <v/>
      </c>
      <c r="X223" s="12" t="str">
        <f t="shared" si="61"/>
        <v/>
      </c>
      <c r="Y223" s="12" t="str">
        <f t="shared" si="69"/>
        <v/>
      </c>
      <c r="Z223" s="12" t="str">
        <f t="shared" si="62"/>
        <v/>
      </c>
      <c r="AA223" s="12">
        <f t="shared" si="63"/>
        <v>1</v>
      </c>
      <c r="AB223" s="12" t="str">
        <f t="shared" si="64"/>
        <v/>
      </c>
      <c r="AC223" s="12" t="str">
        <f t="shared" si="65"/>
        <v/>
      </c>
    </row>
    <row r="224" spans="1:29" x14ac:dyDescent="0.2">
      <c r="A224" s="157" t="str">
        <f>'Master Database'!A187</f>
        <v>172</v>
      </c>
      <c r="B224" s="14">
        <f>'COINS Codes'!B177</f>
        <v>0</v>
      </c>
      <c r="C224" s="6">
        <f>'Master Database'!F187</f>
        <v>242</v>
      </c>
      <c r="D224" s="6"/>
      <c r="E224" s="6">
        <f>'Master Database'!K187</f>
        <v>2</v>
      </c>
      <c r="F224" s="14" t="str">
        <f>'Master Database'!E187</f>
        <v>Rented</v>
      </c>
      <c r="G224" s="162">
        <f>'Master Database'!Q187</f>
        <v>864</v>
      </c>
      <c r="H224" s="291">
        <f>'Master Database'!R187</f>
        <v>80.31</v>
      </c>
      <c r="I224" s="291"/>
      <c r="J224" s="6">
        <f>'Master Database'!L187</f>
        <v>0</v>
      </c>
      <c r="K224" s="14">
        <f>'Master Database'!J187</f>
        <v>0</v>
      </c>
      <c r="L224" s="154">
        <f>'Master Database'!O187</f>
        <v>2</v>
      </c>
      <c r="R224" s="12" t="str">
        <f t="shared" si="59"/>
        <v/>
      </c>
      <c r="S224" s="12" t="str">
        <f t="shared" si="66"/>
        <v/>
      </c>
      <c r="T224" s="12" t="str">
        <f t="shared" si="67"/>
        <v/>
      </c>
      <c r="U224" s="12" t="str">
        <f t="shared" si="60"/>
        <v/>
      </c>
      <c r="V224" s="12" t="str">
        <f t="shared" si="68"/>
        <v/>
      </c>
      <c r="W224" s="12" t="str">
        <f>IF(ISNUMBER(SEARCH("Shared Ownership",I224)),#REF!,"")</f>
        <v/>
      </c>
      <c r="X224" s="12" t="str">
        <f t="shared" si="61"/>
        <v/>
      </c>
      <c r="Y224" s="12" t="str">
        <f t="shared" si="69"/>
        <v/>
      </c>
      <c r="Z224" s="12" t="str">
        <f t="shared" si="62"/>
        <v/>
      </c>
      <c r="AA224" s="12">
        <f t="shared" si="63"/>
        <v>1</v>
      </c>
      <c r="AB224" s="12" t="str">
        <f t="shared" si="64"/>
        <v/>
      </c>
      <c r="AC224" s="12" t="str">
        <f t="shared" si="65"/>
        <v/>
      </c>
    </row>
    <row r="225" spans="1:29" x14ac:dyDescent="0.2">
      <c r="A225" s="157" t="str">
        <f>'Master Database'!A188</f>
        <v>173</v>
      </c>
      <c r="B225" s="14">
        <f>'COINS Codes'!B178</f>
        <v>0</v>
      </c>
      <c r="C225" s="6">
        <f>'Master Database'!F188</f>
        <v>242</v>
      </c>
      <c r="D225" s="6"/>
      <c r="E225" s="6">
        <f>'Master Database'!K188</f>
        <v>2</v>
      </c>
      <c r="F225" s="14" t="str">
        <f>'Master Database'!E188</f>
        <v>Rented</v>
      </c>
      <c r="G225" s="162">
        <f>'Master Database'!Q188</f>
        <v>864</v>
      </c>
      <c r="H225" s="291">
        <f>'Master Database'!R188</f>
        <v>80.31</v>
      </c>
      <c r="I225" s="291"/>
      <c r="J225" s="6">
        <f>'Master Database'!L188</f>
        <v>0</v>
      </c>
      <c r="K225" s="14">
        <f>'Master Database'!J188</f>
        <v>0</v>
      </c>
      <c r="L225" s="154">
        <f>'Master Database'!O188</f>
        <v>2</v>
      </c>
      <c r="R225" s="12" t="str">
        <f t="shared" si="59"/>
        <v/>
      </c>
      <c r="S225" s="12" t="str">
        <f t="shared" si="66"/>
        <v/>
      </c>
      <c r="T225" s="12" t="str">
        <f t="shared" si="67"/>
        <v/>
      </c>
      <c r="U225" s="12" t="str">
        <f t="shared" si="60"/>
        <v/>
      </c>
      <c r="V225" s="12" t="str">
        <f t="shared" si="68"/>
        <v/>
      </c>
      <c r="W225" s="12" t="str">
        <f>IF(ISNUMBER(SEARCH("Shared Ownership",I225)),#REF!,"")</f>
        <v/>
      </c>
      <c r="X225" s="12" t="str">
        <f t="shared" si="61"/>
        <v/>
      </c>
      <c r="Y225" s="12" t="str">
        <f t="shared" si="69"/>
        <v/>
      </c>
      <c r="Z225" s="12" t="str">
        <f t="shared" si="62"/>
        <v/>
      </c>
      <c r="AA225" s="12">
        <f t="shared" si="63"/>
        <v>1</v>
      </c>
      <c r="AB225" s="12" t="str">
        <f t="shared" si="64"/>
        <v/>
      </c>
      <c r="AC225" s="12" t="str">
        <f t="shared" si="65"/>
        <v/>
      </c>
    </row>
    <row r="226" spans="1:29" x14ac:dyDescent="0.2">
      <c r="A226" s="157" t="str">
        <f>'Master Database'!A189</f>
        <v>174</v>
      </c>
      <c r="B226" s="14">
        <f>'COINS Codes'!B179</f>
        <v>0</v>
      </c>
      <c r="C226" s="6">
        <f>'Master Database'!F189</f>
        <v>242</v>
      </c>
      <c r="D226" s="6"/>
      <c r="E226" s="6">
        <f>'Master Database'!K189</f>
        <v>2</v>
      </c>
      <c r="F226" s="14" t="str">
        <f>'Master Database'!E189</f>
        <v>Rented</v>
      </c>
      <c r="G226" s="162">
        <f>'Master Database'!Q189</f>
        <v>864</v>
      </c>
      <c r="H226" s="291">
        <f>'Master Database'!R189</f>
        <v>80.31</v>
      </c>
      <c r="I226" s="291"/>
      <c r="J226" s="6">
        <f>'Master Database'!L189</f>
        <v>0</v>
      </c>
      <c r="K226" s="14">
        <f>'Master Database'!J189</f>
        <v>0</v>
      </c>
      <c r="L226" s="154">
        <f>'Master Database'!O189</f>
        <v>2</v>
      </c>
      <c r="R226" s="12" t="str">
        <f t="shared" si="59"/>
        <v/>
      </c>
      <c r="S226" s="12" t="str">
        <f t="shared" si="66"/>
        <v/>
      </c>
      <c r="T226" s="12" t="str">
        <f t="shared" si="67"/>
        <v/>
      </c>
      <c r="U226" s="12" t="str">
        <f t="shared" si="60"/>
        <v/>
      </c>
      <c r="V226" s="12" t="str">
        <f t="shared" si="68"/>
        <v/>
      </c>
      <c r="W226" s="12" t="str">
        <f>IF(ISNUMBER(SEARCH("Shared Ownership",I226)),#REF!,"")</f>
        <v/>
      </c>
      <c r="X226" s="12" t="str">
        <f t="shared" si="61"/>
        <v/>
      </c>
      <c r="Y226" s="12" t="str">
        <f t="shared" si="69"/>
        <v/>
      </c>
      <c r="Z226" s="12" t="str">
        <f t="shared" si="62"/>
        <v/>
      </c>
      <c r="AA226" s="12">
        <f t="shared" si="63"/>
        <v>1</v>
      </c>
      <c r="AB226" s="12" t="str">
        <f t="shared" si="64"/>
        <v/>
      </c>
      <c r="AC226" s="12" t="str">
        <f t="shared" si="65"/>
        <v/>
      </c>
    </row>
    <row r="227" spans="1:29" x14ac:dyDescent="0.2">
      <c r="A227" s="157" t="str">
        <f>'Master Database'!A190</f>
        <v>175</v>
      </c>
      <c r="B227" s="14">
        <f>'COINS Codes'!B180</f>
        <v>0</v>
      </c>
      <c r="C227" s="6">
        <f>'Master Database'!F190</f>
        <v>242</v>
      </c>
      <c r="D227" s="6"/>
      <c r="E227" s="6">
        <f>'Master Database'!K190</f>
        <v>2</v>
      </c>
      <c r="F227" s="14" t="str">
        <f>'Master Database'!E190</f>
        <v>Rented</v>
      </c>
      <c r="G227" s="162">
        <f>'Master Database'!Q190</f>
        <v>864</v>
      </c>
      <c r="H227" s="291">
        <f>'Master Database'!R190</f>
        <v>80.31</v>
      </c>
      <c r="I227" s="291"/>
      <c r="J227" s="6">
        <f>'Master Database'!L190</f>
        <v>0</v>
      </c>
      <c r="K227" s="14">
        <f>'Master Database'!J190</f>
        <v>0</v>
      </c>
      <c r="L227" s="154">
        <f>'Master Database'!O190</f>
        <v>2</v>
      </c>
      <c r="R227" s="12" t="str">
        <f t="shared" si="59"/>
        <v/>
      </c>
      <c r="S227" s="12" t="str">
        <f t="shared" si="66"/>
        <v/>
      </c>
      <c r="T227" s="12" t="str">
        <f t="shared" si="67"/>
        <v/>
      </c>
      <c r="U227" s="12" t="str">
        <f t="shared" si="60"/>
        <v/>
      </c>
      <c r="V227" s="12" t="str">
        <f t="shared" si="68"/>
        <v/>
      </c>
      <c r="W227" s="12" t="str">
        <f>IF(ISNUMBER(SEARCH("Shared Ownership",I227)),#REF!,"")</f>
        <v/>
      </c>
      <c r="X227" s="12" t="str">
        <f t="shared" si="61"/>
        <v/>
      </c>
      <c r="Y227" s="12" t="str">
        <f t="shared" si="69"/>
        <v/>
      </c>
      <c r="Z227" s="12" t="str">
        <f t="shared" si="62"/>
        <v/>
      </c>
      <c r="AA227" s="12">
        <f t="shared" si="63"/>
        <v>1</v>
      </c>
      <c r="AB227" s="12" t="str">
        <f t="shared" si="64"/>
        <v/>
      </c>
      <c r="AC227" s="12" t="str">
        <f t="shared" si="65"/>
        <v/>
      </c>
    </row>
    <row r="228" spans="1:29" x14ac:dyDescent="0.2">
      <c r="A228" s="157" t="str">
        <f>'Master Database'!A191</f>
        <v>176</v>
      </c>
      <c r="B228" s="14">
        <f>'COINS Codes'!B181</f>
        <v>0</v>
      </c>
      <c r="C228" s="6">
        <f>'Master Database'!F191</f>
        <v>242</v>
      </c>
      <c r="D228" s="6"/>
      <c r="E228" s="6">
        <f>'Master Database'!K191</f>
        <v>2</v>
      </c>
      <c r="F228" s="14" t="str">
        <f>'Master Database'!E191</f>
        <v>Rented</v>
      </c>
      <c r="G228" s="162">
        <f>'Master Database'!Q191</f>
        <v>864</v>
      </c>
      <c r="H228" s="291">
        <f>'Master Database'!R191</f>
        <v>80.31</v>
      </c>
      <c r="I228" s="291"/>
      <c r="J228" s="6">
        <f>'Master Database'!L191</f>
        <v>0</v>
      </c>
      <c r="K228" s="14">
        <f>'Master Database'!J191</f>
        <v>0</v>
      </c>
      <c r="L228" s="154">
        <f>'Master Database'!O191</f>
        <v>2</v>
      </c>
      <c r="R228" s="12" t="str">
        <f t="shared" si="59"/>
        <v/>
      </c>
      <c r="S228" s="12" t="str">
        <f t="shared" si="66"/>
        <v/>
      </c>
      <c r="T228" s="12" t="str">
        <f t="shared" si="67"/>
        <v/>
      </c>
      <c r="U228" s="12" t="str">
        <f t="shared" si="60"/>
        <v/>
      </c>
      <c r="V228" s="12" t="str">
        <f t="shared" si="68"/>
        <v/>
      </c>
      <c r="W228" s="12" t="str">
        <f>IF(ISNUMBER(SEARCH("Shared Ownership",I228)),#REF!,"")</f>
        <v/>
      </c>
      <c r="X228" s="12" t="str">
        <f t="shared" si="61"/>
        <v/>
      </c>
      <c r="Y228" s="12" t="str">
        <f t="shared" si="69"/>
        <v/>
      </c>
      <c r="Z228" s="12" t="str">
        <f t="shared" si="62"/>
        <v/>
      </c>
      <c r="AA228" s="12">
        <f t="shared" si="63"/>
        <v>1</v>
      </c>
      <c r="AB228" s="12" t="str">
        <f t="shared" si="64"/>
        <v/>
      </c>
      <c r="AC228" s="12" t="str">
        <f t="shared" si="65"/>
        <v/>
      </c>
    </row>
    <row r="229" spans="1:29" x14ac:dyDescent="0.2">
      <c r="A229" s="157" t="str">
        <f>'Master Database'!A192</f>
        <v>177</v>
      </c>
      <c r="B229" s="14">
        <f>'COINS Codes'!B182</f>
        <v>0</v>
      </c>
      <c r="C229" s="6">
        <f>'Master Database'!F192</f>
        <v>242</v>
      </c>
      <c r="D229" s="6"/>
      <c r="E229" s="6">
        <f>'Master Database'!K192</f>
        <v>2</v>
      </c>
      <c r="F229" s="14" t="str">
        <f>'Master Database'!E192</f>
        <v>Rented</v>
      </c>
      <c r="G229" s="162">
        <f>'Master Database'!Q192</f>
        <v>864</v>
      </c>
      <c r="H229" s="291">
        <f>'Master Database'!R192</f>
        <v>80.31</v>
      </c>
      <c r="I229" s="291"/>
      <c r="J229" s="6">
        <f>'Master Database'!L192</f>
        <v>0</v>
      </c>
      <c r="K229" s="14">
        <f>'Master Database'!J192</f>
        <v>0</v>
      </c>
      <c r="L229" s="154">
        <f>'Master Database'!O192</f>
        <v>2</v>
      </c>
      <c r="R229" s="12" t="str">
        <f t="shared" si="59"/>
        <v/>
      </c>
      <c r="S229" s="12" t="str">
        <f t="shared" si="66"/>
        <v/>
      </c>
      <c r="T229" s="12" t="str">
        <f t="shared" si="67"/>
        <v/>
      </c>
      <c r="U229" s="12" t="str">
        <f t="shared" si="60"/>
        <v/>
      </c>
      <c r="V229" s="12" t="str">
        <f t="shared" si="68"/>
        <v/>
      </c>
      <c r="W229" s="12" t="str">
        <f>IF(ISNUMBER(SEARCH("Shared Ownership",I229)),#REF!,"")</f>
        <v/>
      </c>
      <c r="X229" s="12" t="str">
        <f t="shared" si="61"/>
        <v/>
      </c>
      <c r="Y229" s="12" t="str">
        <f t="shared" si="69"/>
        <v/>
      </c>
      <c r="Z229" s="12" t="str">
        <f t="shared" si="62"/>
        <v/>
      </c>
      <c r="AA229" s="12">
        <f t="shared" si="63"/>
        <v>1</v>
      </c>
      <c r="AB229" s="12" t="str">
        <f t="shared" si="64"/>
        <v/>
      </c>
      <c r="AC229" s="12" t="str">
        <f t="shared" si="65"/>
        <v/>
      </c>
    </row>
    <row r="230" spans="1:29" x14ac:dyDescent="0.2">
      <c r="A230" s="157" t="str">
        <f>'Master Database'!A193</f>
        <v>178</v>
      </c>
      <c r="B230" s="14">
        <f>'COINS Codes'!B183</f>
        <v>0</v>
      </c>
      <c r="C230" s="6">
        <f>'Master Database'!F193</f>
        <v>242</v>
      </c>
      <c r="D230" s="6"/>
      <c r="E230" s="6">
        <f>'Master Database'!K193</f>
        <v>2</v>
      </c>
      <c r="F230" s="14" t="str">
        <f>'Master Database'!E193</f>
        <v>Rented</v>
      </c>
      <c r="G230" s="162">
        <f>'Master Database'!Q193</f>
        <v>864</v>
      </c>
      <c r="H230" s="291">
        <f>'Master Database'!R193</f>
        <v>80.31</v>
      </c>
      <c r="I230" s="291"/>
      <c r="J230" s="6">
        <f>'Master Database'!L193</f>
        <v>0</v>
      </c>
      <c r="K230" s="14">
        <f>'Master Database'!J193</f>
        <v>0</v>
      </c>
      <c r="L230" s="154">
        <f>'Master Database'!O193</f>
        <v>2</v>
      </c>
      <c r="R230" s="12" t="str">
        <f t="shared" si="59"/>
        <v/>
      </c>
      <c r="S230" s="12" t="str">
        <f t="shared" si="66"/>
        <v/>
      </c>
      <c r="T230" s="12" t="str">
        <f t="shared" si="67"/>
        <v/>
      </c>
      <c r="U230" s="12" t="str">
        <f t="shared" si="60"/>
        <v/>
      </c>
      <c r="V230" s="12" t="str">
        <f t="shared" si="68"/>
        <v/>
      </c>
      <c r="W230" s="12" t="str">
        <f>IF(ISNUMBER(SEARCH("Shared Ownership",I230)),#REF!,"")</f>
        <v/>
      </c>
      <c r="X230" s="12" t="str">
        <f t="shared" si="61"/>
        <v/>
      </c>
      <c r="Y230" s="12" t="str">
        <f t="shared" si="69"/>
        <v/>
      </c>
      <c r="Z230" s="12" t="str">
        <f t="shared" si="62"/>
        <v/>
      </c>
      <c r="AA230" s="12">
        <f t="shared" si="63"/>
        <v>1</v>
      </c>
      <c r="AB230" s="12" t="str">
        <f t="shared" si="64"/>
        <v/>
      </c>
      <c r="AC230" s="12" t="str">
        <f t="shared" si="65"/>
        <v/>
      </c>
    </row>
    <row r="231" spans="1:29" x14ac:dyDescent="0.2">
      <c r="A231" s="157" t="str">
        <f>'Master Database'!A194</f>
        <v>179</v>
      </c>
      <c r="B231" s="14">
        <f>'COINS Codes'!B184</f>
        <v>0</v>
      </c>
      <c r="C231" s="6">
        <f>'Master Database'!F194</f>
        <v>352</v>
      </c>
      <c r="D231" s="6"/>
      <c r="E231" s="6">
        <f>'Master Database'!K194</f>
        <v>2</v>
      </c>
      <c r="F231" s="14" t="str">
        <f>'Master Database'!E194</f>
        <v>Private</v>
      </c>
      <c r="G231" s="162">
        <f>'Master Database'!Q194</f>
        <v>1012</v>
      </c>
      <c r="H231" s="291">
        <f>'Master Database'!R194</f>
        <v>94.05</v>
      </c>
      <c r="I231" s="291"/>
      <c r="J231" s="6">
        <f>'Master Database'!L194</f>
        <v>0</v>
      </c>
      <c r="K231" s="14">
        <f>'Master Database'!J194</f>
        <v>0</v>
      </c>
      <c r="L231" s="154">
        <f>'Master Database'!O194</f>
        <v>3</v>
      </c>
      <c r="R231" s="12">
        <f t="shared" si="59"/>
        <v>1012</v>
      </c>
      <c r="S231" s="12">
        <f t="shared" si="66"/>
        <v>0</v>
      </c>
      <c r="T231" s="12" t="str">
        <f t="shared" si="67"/>
        <v/>
      </c>
      <c r="U231" s="12" t="str">
        <f t="shared" si="60"/>
        <v/>
      </c>
      <c r="V231" s="12" t="str">
        <f t="shared" si="68"/>
        <v/>
      </c>
      <c r="W231" s="12" t="str">
        <f>IF(ISNUMBER(SEARCH("Shared Ownership",I231)),#REF!,"")</f>
        <v/>
      </c>
      <c r="X231" s="12" t="str">
        <f t="shared" si="61"/>
        <v/>
      </c>
      <c r="Y231" s="12" t="str">
        <f t="shared" si="69"/>
        <v/>
      </c>
      <c r="Z231" s="12">
        <f t="shared" si="62"/>
        <v>1</v>
      </c>
      <c r="AA231" s="12" t="str">
        <f t="shared" si="63"/>
        <v/>
      </c>
      <c r="AB231" s="12" t="str">
        <f t="shared" si="64"/>
        <v/>
      </c>
      <c r="AC231" s="12" t="str">
        <f t="shared" si="65"/>
        <v/>
      </c>
    </row>
    <row r="232" spans="1:29" x14ac:dyDescent="0.2">
      <c r="A232" s="157" t="str">
        <f>'Master Database'!A195</f>
        <v>180</v>
      </c>
      <c r="B232" s="14">
        <f>'COINS Codes'!B185</f>
        <v>0</v>
      </c>
      <c r="C232" s="6">
        <f>'Master Database'!F195</f>
        <v>352</v>
      </c>
      <c r="D232" s="6"/>
      <c r="E232" s="6">
        <f>'Master Database'!K195</f>
        <v>2</v>
      </c>
      <c r="F232" s="14" t="str">
        <f>'Master Database'!E195</f>
        <v>Private</v>
      </c>
      <c r="G232" s="162">
        <f>'Master Database'!Q195</f>
        <v>1012</v>
      </c>
      <c r="H232" s="291">
        <f>'Master Database'!R195</f>
        <v>94.05</v>
      </c>
      <c r="I232" s="291"/>
      <c r="J232" s="6">
        <f>'Master Database'!L195</f>
        <v>0</v>
      </c>
      <c r="K232" s="14">
        <f>'Master Database'!J195</f>
        <v>0</v>
      </c>
      <c r="L232" s="154">
        <f>'Master Database'!O195</f>
        <v>3</v>
      </c>
      <c r="R232" s="12">
        <f t="shared" si="59"/>
        <v>1012</v>
      </c>
      <c r="S232" s="12">
        <f t="shared" si="66"/>
        <v>0</v>
      </c>
      <c r="T232" s="12" t="str">
        <f t="shared" si="67"/>
        <v/>
      </c>
      <c r="U232" s="12" t="str">
        <f t="shared" si="60"/>
        <v/>
      </c>
      <c r="V232" s="12" t="str">
        <f t="shared" si="68"/>
        <v/>
      </c>
      <c r="W232" s="12" t="str">
        <f>IF(ISNUMBER(SEARCH("Shared Ownership",I232)),#REF!,"")</f>
        <v/>
      </c>
      <c r="X232" s="12" t="str">
        <f t="shared" si="61"/>
        <v/>
      </c>
      <c r="Y232" s="12" t="str">
        <f t="shared" si="69"/>
        <v/>
      </c>
      <c r="Z232" s="12">
        <f t="shared" si="62"/>
        <v>1</v>
      </c>
      <c r="AA232" s="12" t="str">
        <f t="shared" si="63"/>
        <v/>
      </c>
      <c r="AB232" s="12" t="str">
        <f t="shared" si="64"/>
        <v/>
      </c>
      <c r="AC232" s="12" t="str">
        <f t="shared" si="65"/>
        <v/>
      </c>
    </row>
    <row r="233" spans="1:29" x14ac:dyDescent="0.2">
      <c r="A233" s="157" t="str">
        <f>'Master Database'!A196</f>
        <v>181</v>
      </c>
      <c r="B233" s="14">
        <f>'COINS Codes'!B186</f>
        <v>0</v>
      </c>
      <c r="C233" s="6">
        <f>'Master Database'!F196</f>
        <v>354</v>
      </c>
      <c r="D233" s="6"/>
      <c r="E233" s="6">
        <f>'Master Database'!K196</f>
        <v>2</v>
      </c>
      <c r="F233" s="14" t="str">
        <f>'Master Database'!E196</f>
        <v>Private</v>
      </c>
      <c r="G233" s="162">
        <f>'Master Database'!Q196</f>
        <v>1172</v>
      </c>
      <c r="H233" s="291">
        <f>'Master Database'!R196</f>
        <v>108.87</v>
      </c>
      <c r="I233" s="291"/>
      <c r="J233" s="6">
        <f>'Master Database'!L196</f>
        <v>0</v>
      </c>
      <c r="K233" s="14">
        <f>'Master Database'!J196</f>
        <v>0</v>
      </c>
      <c r="L233" s="154">
        <f>'Master Database'!O196</f>
        <v>3</v>
      </c>
      <c r="R233" s="12">
        <f t="shared" si="59"/>
        <v>1172</v>
      </c>
      <c r="S233" s="12">
        <f t="shared" si="66"/>
        <v>0</v>
      </c>
      <c r="T233" s="12" t="str">
        <f t="shared" si="67"/>
        <v/>
      </c>
      <c r="U233" s="12" t="str">
        <f t="shared" si="60"/>
        <v/>
      </c>
      <c r="V233" s="12" t="str">
        <f t="shared" si="68"/>
        <v/>
      </c>
      <c r="W233" s="12" t="str">
        <f>IF(ISNUMBER(SEARCH("Shared Ownership",I233)),#REF!,"")</f>
        <v/>
      </c>
      <c r="X233" s="12" t="str">
        <f t="shared" si="61"/>
        <v/>
      </c>
      <c r="Y233" s="12" t="str">
        <f t="shared" si="69"/>
        <v/>
      </c>
      <c r="Z233" s="12">
        <f t="shared" si="62"/>
        <v>1</v>
      </c>
      <c r="AA233" s="12" t="str">
        <f t="shared" si="63"/>
        <v/>
      </c>
      <c r="AB233" s="12" t="str">
        <f t="shared" si="64"/>
        <v/>
      </c>
      <c r="AC233" s="12" t="str">
        <f t="shared" si="65"/>
        <v/>
      </c>
    </row>
    <row r="234" spans="1:29" x14ac:dyDescent="0.2">
      <c r="A234" s="157" t="str">
        <f>'Master Database'!A197</f>
        <v>182</v>
      </c>
      <c r="B234" s="14">
        <f>'COINS Codes'!B187</f>
        <v>0</v>
      </c>
      <c r="C234" s="6">
        <f>'Master Database'!F197</f>
        <v>364</v>
      </c>
      <c r="D234" s="6"/>
      <c r="E234" s="6">
        <f>'Master Database'!K197</f>
        <v>2</v>
      </c>
      <c r="F234" s="14" t="str">
        <f>'Master Database'!E197</f>
        <v>Private</v>
      </c>
      <c r="G234" s="162">
        <f>'Master Database'!Q197</f>
        <v>1184</v>
      </c>
      <c r="H234" s="291">
        <f>'Master Database'!R197</f>
        <v>109.99</v>
      </c>
      <c r="I234" s="291"/>
      <c r="J234" s="6">
        <f>'Master Database'!L197</f>
        <v>0</v>
      </c>
      <c r="K234" s="14">
        <f>'Master Database'!J197</f>
        <v>0</v>
      </c>
      <c r="L234" s="154">
        <f>'Master Database'!O197</f>
        <v>3</v>
      </c>
      <c r="R234" s="12">
        <f t="shared" si="59"/>
        <v>1184</v>
      </c>
      <c r="S234" s="12">
        <f t="shared" si="66"/>
        <v>0</v>
      </c>
      <c r="T234" s="12" t="str">
        <f t="shared" si="67"/>
        <v/>
      </c>
      <c r="U234" s="12" t="str">
        <f t="shared" si="60"/>
        <v/>
      </c>
      <c r="V234" s="12" t="str">
        <f t="shared" si="68"/>
        <v/>
      </c>
      <c r="W234" s="12" t="str">
        <f>IF(ISNUMBER(SEARCH("Shared Ownership",I234)),#REF!,"")</f>
        <v/>
      </c>
      <c r="X234" s="12" t="str">
        <f t="shared" si="61"/>
        <v/>
      </c>
      <c r="Y234" s="12" t="str">
        <f t="shared" si="69"/>
        <v/>
      </c>
      <c r="Z234" s="12">
        <f t="shared" si="62"/>
        <v>1</v>
      </c>
      <c r="AA234" s="12" t="str">
        <f t="shared" si="63"/>
        <v/>
      </c>
      <c r="AB234" s="12" t="str">
        <f t="shared" si="64"/>
        <v/>
      </c>
      <c r="AC234" s="12" t="str">
        <f t="shared" si="65"/>
        <v/>
      </c>
    </row>
    <row r="235" spans="1:29" x14ac:dyDescent="0.2">
      <c r="A235" s="157" t="str">
        <f>'Master Database'!A198</f>
        <v>183</v>
      </c>
      <c r="B235" s="14">
        <f>'COINS Codes'!B188</f>
        <v>0</v>
      </c>
      <c r="C235" s="6">
        <f>'Master Database'!F198</f>
        <v>364</v>
      </c>
      <c r="D235" s="6"/>
      <c r="E235" s="6">
        <f>'Master Database'!K198</f>
        <v>2</v>
      </c>
      <c r="F235" s="14" t="str">
        <f>'Master Database'!E198</f>
        <v>Private</v>
      </c>
      <c r="G235" s="162">
        <f>'Master Database'!Q198</f>
        <v>1184</v>
      </c>
      <c r="H235" s="291">
        <f>'Master Database'!R198</f>
        <v>109.99</v>
      </c>
      <c r="I235" s="291"/>
      <c r="J235" s="6">
        <f>'Master Database'!L198</f>
        <v>0</v>
      </c>
      <c r="K235" s="14">
        <f>'Master Database'!J198</f>
        <v>0</v>
      </c>
      <c r="L235" s="154">
        <f>'Master Database'!O198</f>
        <v>3</v>
      </c>
      <c r="R235" s="12">
        <f t="shared" si="59"/>
        <v>1184</v>
      </c>
      <c r="S235" s="12">
        <f t="shared" si="66"/>
        <v>0</v>
      </c>
      <c r="T235" s="12" t="str">
        <f t="shared" si="67"/>
        <v/>
      </c>
      <c r="U235" s="12" t="str">
        <f t="shared" si="60"/>
        <v/>
      </c>
      <c r="V235" s="12" t="str">
        <f t="shared" si="68"/>
        <v/>
      </c>
      <c r="W235" s="12" t="str">
        <f>IF(ISNUMBER(SEARCH("Shared Ownership",I235)),#REF!,"")</f>
        <v/>
      </c>
      <c r="X235" s="12" t="str">
        <f t="shared" si="61"/>
        <v/>
      </c>
      <c r="Y235" s="12" t="str">
        <f t="shared" si="69"/>
        <v/>
      </c>
      <c r="Z235" s="12">
        <f t="shared" si="62"/>
        <v>1</v>
      </c>
      <c r="AA235" s="12" t="str">
        <f t="shared" si="63"/>
        <v/>
      </c>
      <c r="AB235" s="12" t="str">
        <f t="shared" si="64"/>
        <v/>
      </c>
      <c r="AC235" s="12" t="str">
        <f t="shared" si="65"/>
        <v/>
      </c>
    </row>
    <row r="236" spans="1:29" x14ac:dyDescent="0.2">
      <c r="A236" s="157" t="str">
        <f>'Master Database'!A199</f>
        <v>184</v>
      </c>
      <c r="B236" s="14">
        <f>'COINS Codes'!B189</f>
        <v>0</v>
      </c>
      <c r="C236" s="6">
        <f>'Master Database'!F199</f>
        <v>464</v>
      </c>
      <c r="D236" s="6"/>
      <c r="E236" s="6">
        <f>'Master Database'!K199</f>
        <v>2.5</v>
      </c>
      <c r="F236" s="14" t="str">
        <f>'Master Database'!E199</f>
        <v>Private</v>
      </c>
      <c r="G236" s="162">
        <f>'Master Database'!Q199</f>
        <v>1209</v>
      </c>
      <c r="H236" s="291">
        <f>'Master Database'!R199</f>
        <v>112.36</v>
      </c>
      <c r="I236" s="291"/>
      <c r="J236" s="6">
        <f>'Master Database'!L199</f>
        <v>0</v>
      </c>
      <c r="K236" s="14">
        <f>'Master Database'!J199</f>
        <v>0</v>
      </c>
      <c r="L236" s="154">
        <f>'Master Database'!O199</f>
        <v>4</v>
      </c>
      <c r="R236" s="12">
        <f t="shared" si="59"/>
        <v>1209</v>
      </c>
      <c r="S236" s="12">
        <f t="shared" si="66"/>
        <v>0</v>
      </c>
      <c r="T236" s="12" t="str">
        <f t="shared" si="67"/>
        <v/>
      </c>
      <c r="U236" s="12" t="str">
        <f t="shared" si="60"/>
        <v/>
      </c>
      <c r="V236" s="12" t="str">
        <f t="shared" si="68"/>
        <v/>
      </c>
      <c r="W236" s="12" t="str">
        <f>IF(ISNUMBER(SEARCH("Shared Ownership",I236)),#REF!,"")</f>
        <v/>
      </c>
      <c r="X236" s="12" t="str">
        <f t="shared" si="61"/>
        <v/>
      </c>
      <c r="Y236" s="12" t="str">
        <f t="shared" si="69"/>
        <v/>
      </c>
      <c r="Z236" s="12">
        <f t="shared" si="62"/>
        <v>1</v>
      </c>
      <c r="AA236" s="12" t="str">
        <f t="shared" si="63"/>
        <v/>
      </c>
      <c r="AB236" s="12" t="str">
        <f t="shared" si="64"/>
        <v/>
      </c>
      <c r="AC236" s="12" t="str">
        <f t="shared" si="65"/>
        <v/>
      </c>
    </row>
    <row r="237" spans="1:29" x14ac:dyDescent="0.2">
      <c r="A237" s="157" t="str">
        <f>'Master Database'!A200</f>
        <v>185</v>
      </c>
      <c r="B237" s="14">
        <f>'COINS Codes'!B190</f>
        <v>0</v>
      </c>
      <c r="C237" s="6">
        <f>'Master Database'!F200</f>
        <v>464</v>
      </c>
      <c r="D237" s="6"/>
      <c r="E237" s="6">
        <f>'Master Database'!K200</f>
        <v>2.5</v>
      </c>
      <c r="F237" s="14" t="str">
        <f>'Master Database'!E200</f>
        <v>Private</v>
      </c>
      <c r="G237" s="162">
        <f>'Master Database'!Q200</f>
        <v>1209</v>
      </c>
      <c r="H237" s="291">
        <f>'Master Database'!R200</f>
        <v>112.36</v>
      </c>
      <c r="I237" s="291"/>
      <c r="J237" s="6">
        <f>'Master Database'!L200</f>
        <v>0</v>
      </c>
      <c r="K237" s="14">
        <f>'Master Database'!J200</f>
        <v>0</v>
      </c>
      <c r="L237" s="154">
        <f>'Master Database'!O200</f>
        <v>4</v>
      </c>
      <c r="R237" s="12">
        <f t="shared" si="59"/>
        <v>1209</v>
      </c>
      <c r="S237" s="12">
        <f t="shared" si="66"/>
        <v>0</v>
      </c>
      <c r="T237" s="12" t="str">
        <f t="shared" si="67"/>
        <v/>
      </c>
      <c r="U237" s="12" t="str">
        <f t="shared" si="60"/>
        <v/>
      </c>
      <c r="V237" s="12" t="str">
        <f t="shared" si="68"/>
        <v/>
      </c>
      <c r="W237" s="12" t="str">
        <f>IF(ISNUMBER(SEARCH("Shared Ownership",I237)),#REF!,"")</f>
        <v/>
      </c>
      <c r="X237" s="12" t="str">
        <f t="shared" si="61"/>
        <v/>
      </c>
      <c r="Y237" s="12" t="str">
        <f t="shared" si="69"/>
        <v/>
      </c>
      <c r="Z237" s="12">
        <f t="shared" si="62"/>
        <v>1</v>
      </c>
      <c r="AA237" s="12" t="str">
        <f t="shared" si="63"/>
        <v/>
      </c>
      <c r="AB237" s="12" t="str">
        <f t="shared" si="64"/>
        <v/>
      </c>
      <c r="AC237" s="12" t="str">
        <f t="shared" si="65"/>
        <v/>
      </c>
    </row>
    <row r="238" spans="1:29" x14ac:dyDescent="0.2">
      <c r="A238" s="157" t="str">
        <f>'Master Database'!A201</f>
        <v>186</v>
      </c>
      <c r="B238" s="14">
        <f>'COINS Codes'!B191</f>
        <v>0</v>
      </c>
      <c r="C238" s="6">
        <f>'Master Database'!F201</f>
        <v>354</v>
      </c>
      <c r="D238" s="6"/>
      <c r="E238" s="6">
        <f>'Master Database'!K201</f>
        <v>2</v>
      </c>
      <c r="F238" s="14" t="str">
        <f>'Master Database'!E201</f>
        <v>Private</v>
      </c>
      <c r="G238" s="162">
        <f>'Master Database'!Q201</f>
        <v>1172</v>
      </c>
      <c r="H238" s="291">
        <f>'Master Database'!R201</f>
        <v>108.87</v>
      </c>
      <c r="I238" s="291"/>
      <c r="J238" s="6">
        <f>'Master Database'!L201</f>
        <v>0</v>
      </c>
      <c r="K238" s="14">
        <f>'Master Database'!J201</f>
        <v>0</v>
      </c>
      <c r="L238" s="154">
        <f>'Master Database'!O201</f>
        <v>3</v>
      </c>
      <c r="R238" s="12">
        <f t="shared" si="59"/>
        <v>1172</v>
      </c>
      <c r="S238" s="12">
        <f t="shared" si="66"/>
        <v>0</v>
      </c>
      <c r="T238" s="12" t="str">
        <f t="shared" si="67"/>
        <v/>
      </c>
      <c r="U238" s="12" t="str">
        <f t="shared" si="60"/>
        <v/>
      </c>
      <c r="V238" s="12" t="str">
        <f t="shared" si="68"/>
        <v/>
      </c>
      <c r="W238" s="12" t="str">
        <f>IF(ISNUMBER(SEARCH("Shared Ownership",I238)),#REF!,"")</f>
        <v/>
      </c>
      <c r="X238" s="12" t="str">
        <f t="shared" si="61"/>
        <v/>
      </c>
      <c r="Y238" s="12" t="str">
        <f t="shared" si="69"/>
        <v/>
      </c>
      <c r="Z238" s="12">
        <f t="shared" si="62"/>
        <v>1</v>
      </c>
      <c r="AA238" s="12" t="str">
        <f t="shared" si="63"/>
        <v/>
      </c>
      <c r="AB238" s="12" t="str">
        <f t="shared" si="64"/>
        <v/>
      </c>
      <c r="AC238" s="12" t="str">
        <f t="shared" si="65"/>
        <v/>
      </c>
    </row>
    <row r="239" spans="1:29" x14ac:dyDescent="0.2">
      <c r="A239" s="157" t="str">
        <f>'Master Database'!A202</f>
        <v>187</v>
      </c>
      <c r="B239" s="14">
        <f>'COINS Codes'!B192</f>
        <v>0</v>
      </c>
      <c r="C239" s="6">
        <f>'Master Database'!F202</f>
        <v>473</v>
      </c>
      <c r="D239" s="6"/>
      <c r="E239" s="6">
        <f>'Master Database'!K202</f>
        <v>2</v>
      </c>
      <c r="F239" s="14" t="str">
        <f>'Master Database'!E202</f>
        <v>Private</v>
      </c>
      <c r="G239" s="162">
        <f>'Master Database'!Q202</f>
        <v>1284</v>
      </c>
      <c r="H239" s="291">
        <f>'Master Database'!R202</f>
        <v>119.24</v>
      </c>
      <c r="I239" s="291"/>
      <c r="J239" s="6">
        <f>'Master Database'!L202</f>
        <v>0</v>
      </c>
      <c r="K239" s="14">
        <f>'Master Database'!J202</f>
        <v>0</v>
      </c>
      <c r="L239" s="154">
        <f>'Master Database'!O202</f>
        <v>4</v>
      </c>
      <c r="R239" s="12">
        <f t="shared" si="59"/>
        <v>1284</v>
      </c>
      <c r="S239" s="12">
        <f t="shared" si="66"/>
        <v>0</v>
      </c>
      <c r="T239" s="12" t="str">
        <f t="shared" si="67"/>
        <v/>
      </c>
      <c r="U239" s="12" t="str">
        <f t="shared" si="60"/>
        <v/>
      </c>
      <c r="V239" s="12" t="str">
        <f t="shared" si="68"/>
        <v/>
      </c>
      <c r="W239" s="12" t="str">
        <f>IF(ISNUMBER(SEARCH("Shared Ownership",I239)),#REF!,"")</f>
        <v/>
      </c>
      <c r="X239" s="12" t="str">
        <f t="shared" si="61"/>
        <v/>
      </c>
      <c r="Y239" s="12" t="str">
        <f t="shared" si="69"/>
        <v/>
      </c>
      <c r="Z239" s="12">
        <f t="shared" si="62"/>
        <v>1</v>
      </c>
      <c r="AA239" s="12" t="str">
        <f t="shared" si="63"/>
        <v/>
      </c>
      <c r="AB239" s="12" t="str">
        <f t="shared" si="64"/>
        <v/>
      </c>
      <c r="AC239" s="12" t="str">
        <f t="shared" si="65"/>
        <v/>
      </c>
    </row>
    <row r="240" spans="1:29" x14ac:dyDescent="0.2">
      <c r="A240" s="157" t="str">
        <f>'Master Database'!A203</f>
        <v>188</v>
      </c>
      <c r="B240" s="14">
        <f>'COINS Codes'!B193</f>
        <v>0</v>
      </c>
      <c r="C240" s="6">
        <f>'Master Database'!F203</f>
        <v>473</v>
      </c>
      <c r="D240" s="6"/>
      <c r="E240" s="6">
        <f>'Master Database'!K203</f>
        <v>2</v>
      </c>
      <c r="F240" s="14" t="str">
        <f>'Master Database'!E203</f>
        <v>Private</v>
      </c>
      <c r="G240" s="162">
        <f>'Master Database'!Q203</f>
        <v>1284</v>
      </c>
      <c r="H240" s="291">
        <f>'Master Database'!R203</f>
        <v>119.24</v>
      </c>
      <c r="I240" s="291"/>
      <c r="J240" s="6">
        <f>'Master Database'!L203</f>
        <v>0</v>
      </c>
      <c r="K240" s="14">
        <f>'Master Database'!J203</f>
        <v>0</v>
      </c>
      <c r="L240" s="154">
        <f>'Master Database'!O203</f>
        <v>4</v>
      </c>
      <c r="R240" s="12">
        <f t="shared" si="59"/>
        <v>1284</v>
      </c>
      <c r="S240" s="12">
        <f t="shared" si="66"/>
        <v>0</v>
      </c>
      <c r="T240" s="12" t="str">
        <f t="shared" si="67"/>
        <v/>
      </c>
      <c r="U240" s="12" t="str">
        <f t="shared" si="60"/>
        <v/>
      </c>
      <c r="V240" s="12" t="str">
        <f t="shared" si="68"/>
        <v/>
      </c>
      <c r="W240" s="12" t="str">
        <f>IF(ISNUMBER(SEARCH("Shared Ownership",I240)),#REF!,"")</f>
        <v/>
      </c>
      <c r="X240" s="12" t="str">
        <f t="shared" si="61"/>
        <v/>
      </c>
      <c r="Y240" s="12" t="str">
        <f t="shared" si="69"/>
        <v/>
      </c>
      <c r="Z240" s="12">
        <f t="shared" si="62"/>
        <v>1</v>
      </c>
      <c r="AA240" s="12" t="str">
        <f t="shared" si="63"/>
        <v/>
      </c>
      <c r="AB240" s="12" t="str">
        <f t="shared" si="64"/>
        <v/>
      </c>
      <c r="AC240" s="12" t="str">
        <f t="shared" si="65"/>
        <v/>
      </c>
    </row>
    <row r="241" spans="1:29" x14ac:dyDescent="0.2">
      <c r="A241" s="157" t="str">
        <f>'Master Database'!A204</f>
        <v>189</v>
      </c>
      <c r="B241" s="14">
        <f>'COINS Codes'!B194</f>
        <v>0</v>
      </c>
      <c r="C241" s="6">
        <f>'Master Database'!F204</f>
        <v>473</v>
      </c>
      <c r="D241" s="6"/>
      <c r="E241" s="6">
        <f>'Master Database'!K204</f>
        <v>2</v>
      </c>
      <c r="F241" s="14" t="str">
        <f>'Master Database'!E204</f>
        <v>Private</v>
      </c>
      <c r="G241" s="162">
        <f>'Master Database'!Q204</f>
        <v>1284</v>
      </c>
      <c r="H241" s="291">
        <f>'Master Database'!R204</f>
        <v>119.24</v>
      </c>
      <c r="I241" s="291"/>
      <c r="J241" s="6">
        <f>'Master Database'!L204</f>
        <v>0</v>
      </c>
      <c r="K241" s="14">
        <f>'Master Database'!J204</f>
        <v>0</v>
      </c>
      <c r="L241" s="154">
        <f>'Master Database'!O204</f>
        <v>4</v>
      </c>
      <c r="R241" s="12">
        <f t="shared" si="59"/>
        <v>1284</v>
      </c>
      <c r="S241" s="12">
        <f t="shared" si="66"/>
        <v>0</v>
      </c>
      <c r="T241" s="12" t="str">
        <f t="shared" si="67"/>
        <v/>
      </c>
      <c r="U241" s="12" t="str">
        <f t="shared" si="60"/>
        <v/>
      </c>
      <c r="V241" s="12" t="str">
        <f t="shared" si="68"/>
        <v/>
      </c>
      <c r="W241" s="12" t="str">
        <f>IF(ISNUMBER(SEARCH("Shared Ownership",I241)),#REF!,"")</f>
        <v/>
      </c>
      <c r="X241" s="12" t="str">
        <f t="shared" si="61"/>
        <v/>
      </c>
      <c r="Y241" s="12" t="str">
        <f t="shared" si="69"/>
        <v/>
      </c>
      <c r="Z241" s="12">
        <f t="shared" si="62"/>
        <v>1</v>
      </c>
      <c r="AA241" s="12" t="str">
        <f t="shared" si="63"/>
        <v/>
      </c>
      <c r="AB241" s="12" t="str">
        <f t="shared" si="64"/>
        <v/>
      </c>
      <c r="AC241" s="12" t="str">
        <f t="shared" si="65"/>
        <v/>
      </c>
    </row>
    <row r="242" spans="1:29" x14ac:dyDescent="0.2">
      <c r="A242" s="157" t="str">
        <f>'Master Database'!A205</f>
        <v>190</v>
      </c>
      <c r="B242" s="14">
        <f>'COINS Codes'!B195</f>
        <v>0</v>
      </c>
      <c r="C242" s="6">
        <f>'Master Database'!F205</f>
        <v>473</v>
      </c>
      <c r="D242" s="6"/>
      <c r="E242" s="6">
        <f>'Master Database'!K205</f>
        <v>2</v>
      </c>
      <c r="F242" s="14" t="str">
        <f>'Master Database'!E205</f>
        <v>Private</v>
      </c>
      <c r="G242" s="162">
        <f>'Master Database'!Q205</f>
        <v>1284</v>
      </c>
      <c r="H242" s="291">
        <f>'Master Database'!R205</f>
        <v>119.24</v>
      </c>
      <c r="I242" s="291"/>
      <c r="J242" s="6">
        <f>'Master Database'!L205</f>
        <v>0</v>
      </c>
      <c r="K242" s="14">
        <f>'Master Database'!J205</f>
        <v>0</v>
      </c>
      <c r="L242" s="154">
        <f>'Master Database'!O205</f>
        <v>4</v>
      </c>
      <c r="R242" s="12">
        <f t="shared" si="59"/>
        <v>1284</v>
      </c>
      <c r="S242" s="12">
        <f t="shared" si="66"/>
        <v>0</v>
      </c>
      <c r="T242" s="12" t="str">
        <f t="shared" si="67"/>
        <v/>
      </c>
      <c r="U242" s="12" t="str">
        <f t="shared" si="60"/>
        <v/>
      </c>
      <c r="V242" s="12" t="str">
        <f t="shared" si="68"/>
        <v/>
      </c>
      <c r="W242" s="12" t="str">
        <f>IF(ISNUMBER(SEARCH("Shared Ownership",I242)),#REF!,"")</f>
        <v/>
      </c>
      <c r="X242" s="12" t="str">
        <f t="shared" si="61"/>
        <v/>
      </c>
      <c r="Y242" s="12" t="str">
        <f t="shared" si="69"/>
        <v/>
      </c>
      <c r="Z242" s="12">
        <f t="shared" si="62"/>
        <v>1</v>
      </c>
      <c r="AA242" s="12" t="str">
        <f t="shared" si="63"/>
        <v/>
      </c>
      <c r="AB242" s="12" t="str">
        <f t="shared" si="64"/>
        <v/>
      </c>
      <c r="AC242" s="12" t="str">
        <f t="shared" si="65"/>
        <v/>
      </c>
    </row>
    <row r="243" spans="1:29" x14ac:dyDescent="0.2">
      <c r="A243" s="157" t="str">
        <f>'Master Database'!A206</f>
        <v>191</v>
      </c>
      <c r="B243" s="14">
        <f>'COINS Codes'!B196</f>
        <v>0</v>
      </c>
      <c r="C243" s="6">
        <f>'Master Database'!F206</f>
        <v>352</v>
      </c>
      <c r="D243" s="6"/>
      <c r="E243" s="6">
        <f>'Master Database'!K206</f>
        <v>2</v>
      </c>
      <c r="F243" s="14" t="str">
        <f>'Master Database'!E206</f>
        <v>Private</v>
      </c>
      <c r="G243" s="162">
        <f>'Master Database'!Q206</f>
        <v>1012</v>
      </c>
      <c r="H243" s="291">
        <f>'Master Database'!R206</f>
        <v>94.05</v>
      </c>
      <c r="I243" s="291"/>
      <c r="J243" s="6">
        <f>'Master Database'!L206</f>
        <v>0</v>
      </c>
      <c r="K243" s="14">
        <f>'Master Database'!J206</f>
        <v>0</v>
      </c>
      <c r="L243" s="154">
        <f>'Master Database'!O206</f>
        <v>3</v>
      </c>
      <c r="R243" s="12">
        <f t="shared" si="59"/>
        <v>1012</v>
      </c>
      <c r="S243" s="12">
        <f t="shared" si="66"/>
        <v>0</v>
      </c>
      <c r="T243" s="12" t="str">
        <f t="shared" si="67"/>
        <v/>
      </c>
      <c r="U243" s="12" t="str">
        <f t="shared" si="60"/>
        <v/>
      </c>
      <c r="V243" s="12" t="str">
        <f t="shared" si="68"/>
        <v/>
      </c>
      <c r="W243" s="12" t="str">
        <f>IF(ISNUMBER(SEARCH("Shared Ownership",I243)),#REF!,"")</f>
        <v/>
      </c>
      <c r="X243" s="12" t="str">
        <f t="shared" si="61"/>
        <v/>
      </c>
      <c r="Y243" s="12" t="str">
        <f t="shared" si="69"/>
        <v/>
      </c>
      <c r="Z243" s="12">
        <f t="shared" si="62"/>
        <v>1</v>
      </c>
      <c r="AA243" s="12" t="str">
        <f t="shared" si="63"/>
        <v/>
      </c>
      <c r="AB243" s="12" t="str">
        <f t="shared" si="64"/>
        <v/>
      </c>
      <c r="AC243" s="12" t="str">
        <f t="shared" si="65"/>
        <v/>
      </c>
    </row>
    <row r="244" spans="1:29" x14ac:dyDescent="0.2">
      <c r="A244" s="157" t="str">
        <f>'Master Database'!A207</f>
        <v>192</v>
      </c>
      <c r="B244" s="14">
        <f>'COINS Codes'!B197</f>
        <v>0</v>
      </c>
      <c r="C244" s="6">
        <f>'Master Database'!F207</f>
        <v>352</v>
      </c>
      <c r="D244" s="6"/>
      <c r="E244" s="6">
        <f>'Master Database'!K207</f>
        <v>2</v>
      </c>
      <c r="F244" s="14" t="str">
        <f>'Master Database'!E207</f>
        <v>Private</v>
      </c>
      <c r="G244" s="162">
        <f>'Master Database'!Q207</f>
        <v>1012</v>
      </c>
      <c r="H244" s="291">
        <f>'Master Database'!R207</f>
        <v>94.05</v>
      </c>
      <c r="I244" s="291"/>
      <c r="J244" s="6">
        <f>'Master Database'!L207</f>
        <v>0</v>
      </c>
      <c r="K244" s="14">
        <f>'Master Database'!J207</f>
        <v>0</v>
      </c>
      <c r="L244" s="154">
        <f>'Master Database'!O207</f>
        <v>3</v>
      </c>
      <c r="R244" s="12">
        <f t="shared" ref="R244:R251" si="70">IF(ISNUMBER(SEARCH("Private",F244)),G244,"")</f>
        <v>1012</v>
      </c>
      <c r="S244" s="12">
        <f t="shared" si="66"/>
        <v>0</v>
      </c>
      <c r="T244" s="12" t="str">
        <f t="shared" si="67"/>
        <v/>
      </c>
      <c r="U244" s="12" t="str">
        <f t="shared" ref="U244:U251" si="71">IF(ISNUMBER(SEARCH("Rented",G244)),J244,"")</f>
        <v/>
      </c>
      <c r="V244" s="12" t="str">
        <f t="shared" si="68"/>
        <v/>
      </c>
      <c r="W244" s="12" t="str">
        <f>IF(ISNUMBER(SEARCH("Shared Ownership",I244)),#REF!,"")</f>
        <v/>
      </c>
      <c r="X244" s="12" t="str">
        <f t="shared" ref="X244:X251" si="72">IF(ISNUMBER(SEARCH("Commercial",F244)),G244,"")</f>
        <v/>
      </c>
      <c r="Y244" s="12" t="str">
        <f t="shared" si="69"/>
        <v/>
      </c>
      <c r="Z244" s="12">
        <f t="shared" ref="Z244:Z251" si="73">IF(ISNUMBER(SEARCH("Private",F244)),1,"")</f>
        <v>1</v>
      </c>
      <c r="AA244" s="12" t="str">
        <f t="shared" si="63"/>
        <v/>
      </c>
      <c r="AB244" s="12" t="str">
        <f t="shared" si="64"/>
        <v/>
      </c>
      <c r="AC244" s="12" t="str">
        <f t="shared" ref="AC244:AC251" si="74">IF(ISNUMBER(SEARCH("Commercial",F244)),1,"")</f>
        <v/>
      </c>
    </row>
    <row r="245" spans="1:29" x14ac:dyDescent="0.2">
      <c r="A245" s="157" t="str">
        <f>'Master Database'!A208</f>
        <v>193</v>
      </c>
      <c r="B245" s="14">
        <f>'COINS Codes'!B198</f>
        <v>0</v>
      </c>
      <c r="C245" s="6">
        <f>'Master Database'!F208</f>
        <v>473</v>
      </c>
      <c r="D245" s="6"/>
      <c r="E245" s="6">
        <f>'Master Database'!K208</f>
        <v>2</v>
      </c>
      <c r="F245" s="14" t="str">
        <f>'Master Database'!E208</f>
        <v>Private</v>
      </c>
      <c r="G245" s="162">
        <f>'Master Database'!Q208</f>
        <v>1284</v>
      </c>
      <c r="H245" s="291">
        <f>'Master Database'!R208</f>
        <v>119.24</v>
      </c>
      <c r="I245" s="291"/>
      <c r="J245" s="6">
        <f>'Master Database'!L208</f>
        <v>0</v>
      </c>
      <c r="K245" s="14">
        <f>'Master Database'!J208</f>
        <v>0</v>
      </c>
      <c r="L245" s="154">
        <f>'Master Database'!O208</f>
        <v>4</v>
      </c>
      <c r="R245" s="12">
        <f t="shared" si="70"/>
        <v>1284</v>
      </c>
      <c r="S245" s="12">
        <f t="shared" ref="S245:S251" si="75">IF(ISNUMBER(SEARCH("Private",F245)),I245,"")</f>
        <v>0</v>
      </c>
      <c r="T245" s="12" t="str">
        <f t="shared" ref="T245:T251" si="76">IF(ISNUMBER(SEARCH("Rented",G245)),I245,"")</f>
        <v/>
      </c>
      <c r="U245" s="12" t="str">
        <f t="shared" si="71"/>
        <v/>
      </c>
      <c r="V245" s="12" t="str">
        <f t="shared" ref="V245:V251" si="77">IF(ISNUMBER(SEARCH("Shared Ownership",I245)),J245,"")</f>
        <v/>
      </c>
      <c r="W245" s="12" t="str">
        <f>IF(ISNUMBER(SEARCH("Shared Ownership",I245)),#REF!,"")</f>
        <v/>
      </c>
      <c r="X245" s="12" t="str">
        <f t="shared" si="72"/>
        <v/>
      </c>
      <c r="Y245" s="12" t="str">
        <f t="shared" ref="Y245:Y251" si="78">IF(ISNUMBER(SEARCH("Commercial",F245)),I245,"")</f>
        <v/>
      </c>
      <c r="Z245" s="12">
        <f t="shared" si="73"/>
        <v>1</v>
      </c>
      <c r="AA245" s="12" t="str">
        <f t="shared" ref="AA245:AA251" si="79">IF(ISNUMBER(SEARCH("Rented",F245)),1,"")</f>
        <v/>
      </c>
      <c r="AB245" s="12" t="str">
        <f t="shared" ref="AB245:AB251" si="80">IF(ISNUMBER(SEARCH("Shared Ownership",F245)),1,"")</f>
        <v/>
      </c>
      <c r="AC245" s="12" t="str">
        <f t="shared" si="74"/>
        <v/>
      </c>
    </row>
    <row r="246" spans="1:29" x14ac:dyDescent="0.2">
      <c r="A246" s="157" t="str">
        <f>'Master Database'!A209</f>
        <v>194</v>
      </c>
      <c r="B246" s="14">
        <f>'COINS Codes'!B199</f>
        <v>0</v>
      </c>
      <c r="C246" s="6">
        <f>'Master Database'!F209</f>
        <v>473</v>
      </c>
      <c r="D246" s="6"/>
      <c r="E246" s="6">
        <f>'Master Database'!K209</f>
        <v>2</v>
      </c>
      <c r="F246" s="14" t="str">
        <f>'Master Database'!E209</f>
        <v>Private</v>
      </c>
      <c r="G246" s="162">
        <f>'Master Database'!Q209</f>
        <v>1284</v>
      </c>
      <c r="H246" s="291">
        <f>'Master Database'!R209</f>
        <v>119.24</v>
      </c>
      <c r="I246" s="291"/>
      <c r="J246" s="6">
        <f>'Master Database'!L209</f>
        <v>0</v>
      </c>
      <c r="K246" s="14">
        <f>'Master Database'!J209</f>
        <v>0</v>
      </c>
      <c r="L246" s="154">
        <f>'Master Database'!O209</f>
        <v>4</v>
      </c>
      <c r="R246" s="12">
        <f t="shared" si="70"/>
        <v>1284</v>
      </c>
      <c r="S246" s="12">
        <f t="shared" si="75"/>
        <v>0</v>
      </c>
      <c r="T246" s="12" t="str">
        <f t="shared" si="76"/>
        <v/>
      </c>
      <c r="U246" s="12" t="str">
        <f t="shared" si="71"/>
        <v/>
      </c>
      <c r="V246" s="12" t="str">
        <f t="shared" si="77"/>
        <v/>
      </c>
      <c r="W246" s="12" t="str">
        <f>IF(ISNUMBER(SEARCH("Shared Ownership",I246)),#REF!,"")</f>
        <v/>
      </c>
      <c r="X246" s="12" t="str">
        <f t="shared" si="72"/>
        <v/>
      </c>
      <c r="Y246" s="12" t="str">
        <f t="shared" si="78"/>
        <v/>
      </c>
      <c r="Z246" s="12">
        <f t="shared" si="73"/>
        <v>1</v>
      </c>
      <c r="AA246" s="12" t="str">
        <f t="shared" si="79"/>
        <v/>
      </c>
      <c r="AB246" s="12" t="str">
        <f t="shared" si="80"/>
        <v/>
      </c>
      <c r="AC246" s="12" t="str">
        <f t="shared" si="74"/>
        <v/>
      </c>
    </row>
    <row r="247" spans="1:29" x14ac:dyDescent="0.2">
      <c r="A247" s="157" t="str">
        <f>'Master Database'!A210</f>
        <v>195</v>
      </c>
      <c r="B247" s="14">
        <f>'COINS Codes'!B200</f>
        <v>0</v>
      </c>
      <c r="C247" s="6">
        <f>'Master Database'!F210</f>
        <v>464</v>
      </c>
      <c r="D247" s="6"/>
      <c r="E247" s="6">
        <f>'Master Database'!K210</f>
        <v>2.5</v>
      </c>
      <c r="F247" s="14" t="str">
        <f>'Master Database'!E210</f>
        <v>Private</v>
      </c>
      <c r="G247" s="162">
        <f>'Master Database'!Q210</f>
        <v>1209</v>
      </c>
      <c r="H247" s="291">
        <f>'Master Database'!R210</f>
        <v>112.36</v>
      </c>
      <c r="I247" s="291"/>
      <c r="J247" s="6">
        <f>'Master Database'!L210</f>
        <v>0</v>
      </c>
      <c r="K247" s="14">
        <f>'Master Database'!J210</f>
        <v>0</v>
      </c>
      <c r="L247" s="154">
        <f>'Master Database'!O210</f>
        <v>4</v>
      </c>
      <c r="R247" s="12">
        <f t="shared" si="70"/>
        <v>1209</v>
      </c>
      <c r="S247" s="12">
        <f t="shared" si="75"/>
        <v>0</v>
      </c>
      <c r="T247" s="12" t="str">
        <f t="shared" si="76"/>
        <v/>
      </c>
      <c r="U247" s="12" t="str">
        <f t="shared" si="71"/>
        <v/>
      </c>
      <c r="V247" s="12" t="str">
        <f t="shared" si="77"/>
        <v/>
      </c>
      <c r="W247" s="12" t="str">
        <f>IF(ISNUMBER(SEARCH("Shared Ownership",I247)),#REF!,"")</f>
        <v/>
      </c>
      <c r="X247" s="12" t="str">
        <f t="shared" si="72"/>
        <v/>
      </c>
      <c r="Y247" s="12" t="str">
        <f t="shared" si="78"/>
        <v/>
      </c>
      <c r="Z247" s="12">
        <f t="shared" si="73"/>
        <v>1</v>
      </c>
      <c r="AA247" s="12" t="str">
        <f t="shared" si="79"/>
        <v/>
      </c>
      <c r="AB247" s="12" t="str">
        <f t="shared" si="80"/>
        <v/>
      </c>
      <c r="AC247" s="12" t="str">
        <f t="shared" si="74"/>
        <v/>
      </c>
    </row>
    <row r="248" spans="1:29" x14ac:dyDescent="0.2">
      <c r="A248" s="157" t="str">
        <f>'Master Database'!A211</f>
        <v>196</v>
      </c>
      <c r="B248" s="14">
        <f>'COINS Codes'!B201</f>
        <v>0</v>
      </c>
      <c r="C248" s="6">
        <f>'Master Database'!F211</f>
        <v>464</v>
      </c>
      <c r="D248" s="6"/>
      <c r="E248" s="6">
        <f>'Master Database'!K211</f>
        <v>2.5</v>
      </c>
      <c r="F248" s="14" t="str">
        <f>'Master Database'!E211</f>
        <v>Private</v>
      </c>
      <c r="G248" s="162">
        <f>'Master Database'!Q211</f>
        <v>1209</v>
      </c>
      <c r="H248" s="291">
        <f>'Master Database'!R211</f>
        <v>112.36</v>
      </c>
      <c r="I248" s="291"/>
      <c r="J248" s="6">
        <f>'Master Database'!L211</f>
        <v>0</v>
      </c>
      <c r="K248" s="14">
        <f>'Master Database'!J211</f>
        <v>0</v>
      </c>
      <c r="L248" s="154">
        <f>'Master Database'!O211</f>
        <v>4</v>
      </c>
      <c r="R248" s="12">
        <f t="shared" si="70"/>
        <v>1209</v>
      </c>
      <c r="S248" s="12">
        <f t="shared" si="75"/>
        <v>0</v>
      </c>
      <c r="T248" s="12" t="str">
        <f t="shared" si="76"/>
        <v/>
      </c>
      <c r="U248" s="12" t="str">
        <f t="shared" si="71"/>
        <v/>
      </c>
      <c r="V248" s="12" t="str">
        <f t="shared" si="77"/>
        <v/>
      </c>
      <c r="W248" s="12" t="str">
        <f>IF(ISNUMBER(SEARCH("Shared Ownership",I248)),#REF!,"")</f>
        <v/>
      </c>
      <c r="X248" s="12" t="str">
        <f t="shared" si="72"/>
        <v/>
      </c>
      <c r="Y248" s="12" t="str">
        <f t="shared" si="78"/>
        <v/>
      </c>
      <c r="Z248" s="12">
        <f t="shared" si="73"/>
        <v>1</v>
      </c>
      <c r="AA248" s="12" t="str">
        <f t="shared" si="79"/>
        <v/>
      </c>
      <c r="AB248" s="12" t="str">
        <f t="shared" si="80"/>
        <v/>
      </c>
      <c r="AC248" s="12" t="str">
        <f t="shared" si="74"/>
        <v/>
      </c>
    </row>
    <row r="249" spans="1:29" x14ac:dyDescent="0.2">
      <c r="A249" s="157" t="str">
        <f>'Master Database'!A212</f>
        <v>197</v>
      </c>
      <c r="B249" s="14">
        <f>'COINS Codes'!B202</f>
        <v>0</v>
      </c>
      <c r="C249" s="6" t="str">
        <f>'Master Database'!F212</f>
        <v>BLOCK C</v>
      </c>
      <c r="D249" s="6"/>
      <c r="E249" s="6">
        <f>'Master Database'!K212</f>
        <v>0</v>
      </c>
      <c r="F249" s="14" t="str">
        <f>'Master Database'!E212</f>
        <v>First Homes</v>
      </c>
      <c r="G249" s="162">
        <f>'Master Database'!Q212</f>
        <v>552</v>
      </c>
      <c r="H249" s="291">
        <f>'Master Database'!R212</f>
        <v>51.28</v>
      </c>
      <c r="I249" s="291"/>
      <c r="J249" s="6" t="str">
        <f>'Master Database'!L212</f>
        <v>GF</v>
      </c>
      <c r="K249" s="14">
        <f>'Master Database'!J212</f>
        <v>0</v>
      </c>
      <c r="L249" s="154">
        <f>'Master Database'!O212</f>
        <v>1</v>
      </c>
      <c r="R249" s="12" t="str">
        <f t="shared" si="70"/>
        <v/>
      </c>
      <c r="S249" s="12" t="str">
        <f t="shared" si="75"/>
        <v/>
      </c>
      <c r="T249" s="12" t="str">
        <f t="shared" si="76"/>
        <v/>
      </c>
      <c r="U249" s="12" t="str">
        <f t="shared" si="71"/>
        <v/>
      </c>
      <c r="V249" s="12" t="str">
        <f t="shared" si="77"/>
        <v/>
      </c>
      <c r="W249" s="12" t="str">
        <f>IF(ISNUMBER(SEARCH("Shared Ownership",I249)),#REF!,"")</f>
        <v/>
      </c>
      <c r="X249" s="12" t="str">
        <f t="shared" si="72"/>
        <v/>
      </c>
      <c r="Y249" s="12" t="str">
        <f t="shared" si="78"/>
        <v/>
      </c>
      <c r="Z249" s="12" t="str">
        <f t="shared" si="73"/>
        <v/>
      </c>
      <c r="AA249" s="12" t="str">
        <f t="shared" si="79"/>
        <v/>
      </c>
      <c r="AB249" s="12" t="str">
        <f t="shared" si="80"/>
        <v/>
      </c>
      <c r="AC249" s="12" t="str">
        <f t="shared" si="74"/>
        <v/>
      </c>
    </row>
    <row r="250" spans="1:29" x14ac:dyDescent="0.2">
      <c r="A250" s="157" t="str">
        <f>'Master Database'!A213</f>
        <v>198</v>
      </c>
      <c r="B250" s="14">
        <f>'COINS Codes'!B203</f>
        <v>0</v>
      </c>
      <c r="C250" s="6" t="str">
        <f>'Master Database'!F213</f>
        <v>BLOCK C</v>
      </c>
      <c r="D250" s="6"/>
      <c r="E250" s="6">
        <f>'Master Database'!K213</f>
        <v>0</v>
      </c>
      <c r="F250" s="14" t="str">
        <f>'Master Database'!E213</f>
        <v>First Homes</v>
      </c>
      <c r="G250" s="162">
        <f>'Master Database'!Q213</f>
        <v>552</v>
      </c>
      <c r="H250" s="291">
        <f>'Master Database'!R213</f>
        <v>51.28</v>
      </c>
      <c r="I250" s="291"/>
      <c r="J250" s="6" t="str">
        <f>'Master Database'!L213</f>
        <v>GF</v>
      </c>
      <c r="K250" s="14">
        <f>'Master Database'!J213</f>
        <v>0</v>
      </c>
      <c r="L250" s="154">
        <f>'Master Database'!O213</f>
        <v>1</v>
      </c>
      <c r="R250" s="12" t="str">
        <f t="shared" si="70"/>
        <v/>
      </c>
      <c r="S250" s="12" t="str">
        <f t="shared" si="75"/>
        <v/>
      </c>
      <c r="T250" s="12" t="str">
        <f t="shared" si="76"/>
        <v/>
      </c>
      <c r="U250" s="12" t="str">
        <f t="shared" si="71"/>
        <v/>
      </c>
      <c r="V250" s="12" t="str">
        <f t="shared" si="77"/>
        <v/>
      </c>
      <c r="W250" s="12" t="str">
        <f>IF(ISNUMBER(SEARCH("Shared Ownership",I250)),#REF!,"")</f>
        <v/>
      </c>
      <c r="X250" s="12" t="str">
        <f t="shared" si="72"/>
        <v/>
      </c>
      <c r="Y250" s="12" t="str">
        <f t="shared" si="78"/>
        <v/>
      </c>
      <c r="Z250" s="12" t="str">
        <f t="shared" si="73"/>
        <v/>
      </c>
      <c r="AA250" s="12" t="str">
        <f t="shared" si="79"/>
        <v/>
      </c>
      <c r="AB250" s="12" t="str">
        <f t="shared" si="80"/>
        <v/>
      </c>
      <c r="AC250" s="12" t="str">
        <f t="shared" si="74"/>
        <v/>
      </c>
    </row>
    <row r="251" spans="1:29" x14ac:dyDescent="0.2">
      <c r="A251" s="157" t="str">
        <f>'Master Database'!A214</f>
        <v>199</v>
      </c>
      <c r="B251" s="14">
        <f>'COINS Codes'!B204</f>
        <v>0</v>
      </c>
      <c r="C251" s="6" t="str">
        <f>'Master Database'!F214</f>
        <v>BLOCK C</v>
      </c>
      <c r="D251" s="6"/>
      <c r="E251" s="6">
        <f>'Master Database'!K214</f>
        <v>0</v>
      </c>
      <c r="F251" s="14" t="str">
        <f>'Master Database'!E214</f>
        <v>First Homes</v>
      </c>
      <c r="G251" s="162">
        <f>'Master Database'!Q214</f>
        <v>552</v>
      </c>
      <c r="H251" s="291">
        <f>'Master Database'!R214</f>
        <v>51.28</v>
      </c>
      <c r="I251" s="291"/>
      <c r="J251" s="6" t="str">
        <f>'Master Database'!L214</f>
        <v>FF</v>
      </c>
      <c r="K251" s="14">
        <f>'Master Database'!J214</f>
        <v>0</v>
      </c>
      <c r="L251" s="154">
        <f>'Master Database'!O214</f>
        <v>1</v>
      </c>
      <c r="R251" s="12" t="str">
        <f t="shared" si="70"/>
        <v/>
      </c>
      <c r="S251" s="12" t="str">
        <f t="shared" si="75"/>
        <v/>
      </c>
      <c r="T251" s="12" t="str">
        <f t="shared" si="76"/>
        <v/>
      </c>
      <c r="U251" s="12" t="str">
        <f t="shared" si="71"/>
        <v/>
      </c>
      <c r="V251" s="12" t="str">
        <f t="shared" si="77"/>
        <v/>
      </c>
      <c r="W251" s="12" t="str">
        <f>IF(ISNUMBER(SEARCH("Shared Ownership",I251)),#REF!,"")</f>
        <v/>
      </c>
      <c r="X251" s="12" t="str">
        <f t="shared" si="72"/>
        <v/>
      </c>
      <c r="Y251" s="12" t="str">
        <f t="shared" si="78"/>
        <v/>
      </c>
      <c r="Z251" s="12" t="str">
        <f t="shared" si="73"/>
        <v/>
      </c>
      <c r="AA251" s="12" t="str">
        <f t="shared" si="79"/>
        <v/>
      </c>
      <c r="AB251" s="12" t="str">
        <f t="shared" si="80"/>
        <v/>
      </c>
      <c r="AC251" s="12" t="str">
        <f t="shared" si="74"/>
        <v/>
      </c>
    </row>
    <row r="252" spans="1:29" x14ac:dyDescent="0.2">
      <c r="A252" s="157" t="str">
        <f>'Master Database'!A215</f>
        <v>200</v>
      </c>
      <c r="B252" s="14">
        <f>'COINS Codes'!B205</f>
        <v>0</v>
      </c>
      <c r="C252" s="6" t="str">
        <f>'Master Database'!F215</f>
        <v>BLOCK C</v>
      </c>
      <c r="D252" s="6"/>
      <c r="E252" s="6">
        <f>'Master Database'!K215</f>
        <v>0</v>
      </c>
      <c r="F252" s="14" t="str">
        <f>'Master Database'!E215</f>
        <v>First Homes</v>
      </c>
      <c r="G252" s="162">
        <f>'Master Database'!Q215</f>
        <v>552</v>
      </c>
      <c r="H252" s="291">
        <f>'Master Database'!R215</f>
        <v>51.28</v>
      </c>
      <c r="I252" s="291"/>
      <c r="J252" s="6" t="str">
        <f>'Master Database'!L215</f>
        <v>FF</v>
      </c>
      <c r="K252" s="14">
        <f>'Master Database'!J215</f>
        <v>0</v>
      </c>
      <c r="L252" s="154">
        <f>'Master Database'!O215</f>
        <v>1</v>
      </c>
      <c r="Z252" s="12"/>
      <c r="AA252" s="12"/>
      <c r="AB252" s="12"/>
      <c r="AC252" s="12"/>
    </row>
    <row r="253" spans="1:29" x14ac:dyDescent="0.2">
      <c r="A253" s="157" t="str">
        <f>'Master Database'!A216</f>
        <v>201</v>
      </c>
      <c r="B253" s="14">
        <f>'COINS Codes'!B206</f>
        <v>0</v>
      </c>
      <c r="C253" s="6" t="str">
        <f>'Master Database'!F216</f>
        <v>BLOCK C</v>
      </c>
      <c r="D253" s="6"/>
      <c r="E253" s="6">
        <f>'Master Database'!K216</f>
        <v>0</v>
      </c>
      <c r="F253" s="14" t="str">
        <f>'Master Database'!E216</f>
        <v>First Homes</v>
      </c>
      <c r="G253" s="162">
        <f>'Master Database'!Q216</f>
        <v>552</v>
      </c>
      <c r="H253" s="291">
        <f>'Master Database'!R216</f>
        <v>51.28</v>
      </c>
      <c r="I253" s="291"/>
      <c r="J253" s="6" t="str">
        <f>'Master Database'!L216</f>
        <v>SF</v>
      </c>
      <c r="K253" s="14">
        <f>'Master Database'!J216</f>
        <v>0</v>
      </c>
      <c r="L253" s="154">
        <f>'Master Database'!O216</f>
        <v>1</v>
      </c>
      <c r="Z253" s="12"/>
      <c r="AA253" s="12"/>
      <c r="AB253" s="12"/>
      <c r="AC253" s="12"/>
    </row>
    <row r="254" spans="1:29" x14ac:dyDescent="0.2">
      <c r="A254" s="157" t="str">
        <f>'Master Database'!A217</f>
        <v>202</v>
      </c>
      <c r="B254" s="14">
        <f>'COINS Codes'!B207</f>
        <v>0</v>
      </c>
      <c r="C254" s="6" t="str">
        <f>'Master Database'!F217</f>
        <v>BLOCK C</v>
      </c>
      <c r="D254" s="6"/>
      <c r="E254" s="6">
        <f>'Master Database'!K217</f>
        <v>0</v>
      </c>
      <c r="F254" s="14" t="str">
        <f>'Master Database'!E217</f>
        <v>First Homes</v>
      </c>
      <c r="G254" s="162">
        <f>'Master Database'!Q217</f>
        <v>552</v>
      </c>
      <c r="H254" s="291">
        <f>'Master Database'!R217</f>
        <v>51.28</v>
      </c>
      <c r="I254" s="291"/>
      <c r="J254" s="6" t="str">
        <f>'Master Database'!L217</f>
        <v>SF</v>
      </c>
      <c r="K254" s="14">
        <f>'Master Database'!J217</f>
        <v>0</v>
      </c>
      <c r="L254" s="154">
        <f>'Master Database'!O217</f>
        <v>1</v>
      </c>
      <c r="Z254" s="12"/>
      <c r="AA254" s="12"/>
      <c r="AB254" s="12"/>
      <c r="AC254" s="12"/>
    </row>
    <row r="255" spans="1:29" x14ac:dyDescent="0.2">
      <c r="A255" s="157" t="str">
        <f>'Master Database'!A218</f>
        <v>203</v>
      </c>
      <c r="B255" s="14">
        <f>'COINS Codes'!B208</f>
        <v>0</v>
      </c>
      <c r="C255" s="6" t="str">
        <f>'Master Database'!F218</f>
        <v>BLOCK A</v>
      </c>
      <c r="D255" s="6"/>
      <c r="E255" s="6">
        <f>'Master Database'!K218</f>
        <v>0</v>
      </c>
      <c r="F255" s="14" t="str">
        <f>'Master Database'!E218</f>
        <v>First Homes</v>
      </c>
      <c r="G255" s="162">
        <f>'Master Database'!Q218</f>
        <v>763</v>
      </c>
      <c r="H255" s="291">
        <f>'Master Database'!R218</f>
        <v>70.88</v>
      </c>
      <c r="I255" s="291"/>
      <c r="J255" s="6" t="str">
        <f>'Master Database'!L218</f>
        <v>GF</v>
      </c>
      <c r="K255" s="14">
        <f>'Master Database'!J218</f>
        <v>0</v>
      </c>
      <c r="L255" s="154">
        <f>'Master Database'!O218</f>
        <v>2</v>
      </c>
      <c r="Z255" s="12"/>
      <c r="AA255" s="12"/>
      <c r="AB255" s="12"/>
      <c r="AC255" s="12"/>
    </row>
    <row r="256" spans="1:29" x14ac:dyDescent="0.2">
      <c r="A256" s="157" t="str">
        <f>'Master Database'!A219</f>
        <v>204</v>
      </c>
      <c r="B256" s="14">
        <f>'COINS Codes'!B209</f>
        <v>0</v>
      </c>
      <c r="C256" s="6" t="str">
        <f>'Master Database'!F219</f>
        <v>BLOCK A</v>
      </c>
      <c r="D256" s="6"/>
      <c r="E256" s="6">
        <f>'Master Database'!K219</f>
        <v>0</v>
      </c>
      <c r="F256" s="14" t="str">
        <f>'Master Database'!E219</f>
        <v>First Homes</v>
      </c>
      <c r="G256" s="162">
        <f>'Master Database'!Q219</f>
        <v>763</v>
      </c>
      <c r="H256" s="291">
        <f>'Master Database'!R219</f>
        <v>70.88</v>
      </c>
      <c r="I256" s="291"/>
      <c r="J256" s="6" t="str">
        <f>'Master Database'!L219</f>
        <v>GF</v>
      </c>
      <c r="K256" s="14">
        <f>'Master Database'!J219</f>
        <v>0</v>
      </c>
      <c r="L256" s="154">
        <f>'Master Database'!O219</f>
        <v>2</v>
      </c>
      <c r="Z256" s="12"/>
      <c r="AA256" s="12"/>
      <c r="AB256" s="12"/>
      <c r="AC256" s="12"/>
    </row>
    <row r="257" spans="1:29" x14ac:dyDescent="0.2">
      <c r="A257" s="157" t="str">
        <f>'Master Database'!A220</f>
        <v>205</v>
      </c>
      <c r="B257" s="14">
        <f>'COINS Codes'!B210</f>
        <v>0</v>
      </c>
      <c r="C257" s="6" t="str">
        <f>'Master Database'!F220</f>
        <v>BLOCK A</v>
      </c>
      <c r="D257" s="6"/>
      <c r="E257" s="6">
        <f>'Master Database'!K220</f>
        <v>0</v>
      </c>
      <c r="F257" s="14" t="str">
        <f>'Master Database'!E220</f>
        <v>First Homes</v>
      </c>
      <c r="G257" s="162">
        <f>'Master Database'!Q220</f>
        <v>763</v>
      </c>
      <c r="H257" s="291">
        <f>'Master Database'!R220</f>
        <v>70.88</v>
      </c>
      <c r="I257" s="291"/>
      <c r="J257" s="6" t="str">
        <f>'Master Database'!L220</f>
        <v>GF</v>
      </c>
      <c r="K257" s="14">
        <f>'Master Database'!J220</f>
        <v>0</v>
      </c>
      <c r="L257" s="154">
        <f>'Master Database'!O220</f>
        <v>2</v>
      </c>
      <c r="Z257" s="12"/>
      <c r="AA257" s="12"/>
      <c r="AB257" s="12"/>
      <c r="AC257" s="12"/>
    </row>
    <row r="258" spans="1:29" x14ac:dyDescent="0.2">
      <c r="A258" s="157" t="str">
        <f>'Master Database'!A221</f>
        <v>206</v>
      </c>
      <c r="B258" s="14">
        <f>'COINS Codes'!B211</f>
        <v>0</v>
      </c>
      <c r="C258" s="6" t="str">
        <f>'Master Database'!F221</f>
        <v>BLOCK A</v>
      </c>
      <c r="D258" s="6"/>
      <c r="E258" s="6">
        <f>'Master Database'!K221</f>
        <v>0</v>
      </c>
      <c r="F258" s="14" t="str">
        <f>'Master Database'!E221</f>
        <v>First Homes</v>
      </c>
      <c r="G258" s="162">
        <f>'Master Database'!Q221</f>
        <v>763</v>
      </c>
      <c r="H258" s="291">
        <f>'Master Database'!R221</f>
        <v>70.88</v>
      </c>
      <c r="I258" s="291"/>
      <c r="J258" s="6" t="str">
        <f>'Master Database'!L221</f>
        <v>FF</v>
      </c>
      <c r="K258" s="14">
        <f>'Master Database'!J221</f>
        <v>0</v>
      </c>
      <c r="L258" s="154">
        <f>'Master Database'!O221</f>
        <v>2</v>
      </c>
      <c r="Z258" s="12"/>
      <c r="AA258" s="12"/>
      <c r="AB258" s="12"/>
      <c r="AC258" s="12"/>
    </row>
    <row r="259" spans="1:29" x14ac:dyDescent="0.2">
      <c r="A259" s="157" t="str">
        <f>'Master Database'!A222</f>
        <v>207</v>
      </c>
      <c r="B259" s="14">
        <f>'COINS Codes'!B212</f>
        <v>0</v>
      </c>
      <c r="C259" s="6" t="str">
        <f>'Master Database'!F222</f>
        <v>BLOCK A</v>
      </c>
      <c r="D259" s="6"/>
      <c r="E259" s="6">
        <f>'Master Database'!K222</f>
        <v>0</v>
      </c>
      <c r="F259" s="14" t="str">
        <f>'Master Database'!E222</f>
        <v>First Homes</v>
      </c>
      <c r="G259" s="162">
        <f>'Master Database'!Q222</f>
        <v>763</v>
      </c>
      <c r="H259" s="291">
        <f>'Master Database'!R222</f>
        <v>70.88</v>
      </c>
      <c r="I259" s="291"/>
      <c r="J259" s="6" t="str">
        <f>'Master Database'!L222</f>
        <v>FF</v>
      </c>
      <c r="K259" s="14">
        <f>'Master Database'!J222</f>
        <v>0</v>
      </c>
      <c r="L259" s="154">
        <f>'Master Database'!O222</f>
        <v>2</v>
      </c>
      <c r="Z259" s="12"/>
      <c r="AA259" s="12"/>
      <c r="AB259" s="12"/>
      <c r="AC259" s="12"/>
    </row>
    <row r="260" spans="1:29" x14ac:dyDescent="0.2">
      <c r="A260" s="157" t="str">
        <f>'Master Database'!A223</f>
        <v>208</v>
      </c>
      <c r="B260" s="14">
        <f>'COINS Codes'!B213</f>
        <v>0</v>
      </c>
      <c r="C260" s="6" t="str">
        <f>'Master Database'!F223</f>
        <v>BLOCK A</v>
      </c>
      <c r="D260" s="6"/>
      <c r="E260" s="6">
        <f>'Master Database'!K223</f>
        <v>0</v>
      </c>
      <c r="F260" s="14" t="str">
        <f>'Master Database'!E223</f>
        <v>First Homes</v>
      </c>
      <c r="G260" s="162">
        <f>'Master Database'!Q223</f>
        <v>763</v>
      </c>
      <c r="H260" s="291">
        <f>'Master Database'!R223</f>
        <v>70.88</v>
      </c>
      <c r="I260" s="291"/>
      <c r="J260" s="6" t="str">
        <f>'Master Database'!L223</f>
        <v>FF</v>
      </c>
      <c r="K260" s="14">
        <f>'Master Database'!J223</f>
        <v>0</v>
      </c>
      <c r="L260" s="154">
        <f>'Master Database'!O223</f>
        <v>2</v>
      </c>
      <c r="Z260" s="12"/>
      <c r="AA260" s="12"/>
      <c r="AB260" s="12"/>
      <c r="AC260" s="12"/>
    </row>
    <row r="261" spans="1:29" x14ac:dyDescent="0.2">
      <c r="A261" s="157" t="str">
        <f>'Master Database'!A224</f>
        <v>209</v>
      </c>
      <c r="B261" s="14">
        <f>'COINS Codes'!B214</f>
        <v>0</v>
      </c>
      <c r="C261" s="6" t="str">
        <f>'Master Database'!F224</f>
        <v>BLOCK A</v>
      </c>
      <c r="D261" s="6"/>
      <c r="E261" s="6">
        <f>'Master Database'!K224</f>
        <v>0</v>
      </c>
      <c r="F261" s="14" t="str">
        <f>'Master Database'!E224</f>
        <v>First Homes</v>
      </c>
      <c r="G261" s="162">
        <f>'Master Database'!Q224</f>
        <v>763</v>
      </c>
      <c r="H261" s="291">
        <f>'Master Database'!R224</f>
        <v>70.88</v>
      </c>
      <c r="I261" s="291"/>
      <c r="J261" s="6" t="str">
        <f>'Master Database'!L224</f>
        <v>SF</v>
      </c>
      <c r="K261" s="14">
        <f>'Master Database'!J224</f>
        <v>0</v>
      </c>
      <c r="L261" s="154">
        <f>'Master Database'!O224</f>
        <v>2</v>
      </c>
      <c r="Z261" s="12"/>
      <c r="AA261" s="12"/>
      <c r="AB261" s="12"/>
      <c r="AC261" s="12"/>
    </row>
    <row r="262" spans="1:29" x14ac:dyDescent="0.2">
      <c r="A262" s="157" t="str">
        <f>'Master Database'!A225</f>
        <v>210</v>
      </c>
      <c r="B262" s="14">
        <f>'COINS Codes'!B215</f>
        <v>0</v>
      </c>
      <c r="C262" s="6" t="str">
        <f>'Master Database'!F225</f>
        <v>BLOCK A</v>
      </c>
      <c r="D262" s="6"/>
      <c r="E262" s="6">
        <f>'Master Database'!K225</f>
        <v>0</v>
      </c>
      <c r="F262" s="14" t="str">
        <f>'Master Database'!E225</f>
        <v>First Homes</v>
      </c>
      <c r="G262" s="162">
        <f>'Master Database'!Q225</f>
        <v>763</v>
      </c>
      <c r="H262" s="291">
        <f>'Master Database'!R225</f>
        <v>70.88</v>
      </c>
      <c r="I262" s="291"/>
      <c r="J262" s="6" t="str">
        <f>'Master Database'!L225</f>
        <v>SF</v>
      </c>
      <c r="K262" s="14">
        <f>'Master Database'!J225</f>
        <v>0</v>
      </c>
      <c r="L262" s="154">
        <f>'Master Database'!O225</f>
        <v>2</v>
      </c>
      <c r="Z262" s="12"/>
      <c r="AA262" s="12"/>
      <c r="AB262" s="12"/>
      <c r="AC262" s="12"/>
    </row>
    <row r="263" spans="1:29" x14ac:dyDescent="0.2">
      <c r="A263" s="157" t="str">
        <f>'Master Database'!A226</f>
        <v>211</v>
      </c>
      <c r="B263" s="14">
        <f>'COINS Codes'!B216</f>
        <v>0</v>
      </c>
      <c r="C263" s="6" t="str">
        <f>'Master Database'!F226</f>
        <v>BLOCK A</v>
      </c>
      <c r="D263" s="6"/>
      <c r="E263" s="6">
        <f>'Master Database'!K226</f>
        <v>0</v>
      </c>
      <c r="F263" s="14" t="str">
        <f>'Master Database'!E226</f>
        <v>First Homes</v>
      </c>
      <c r="G263" s="162">
        <f>'Master Database'!Q226</f>
        <v>763</v>
      </c>
      <c r="H263" s="291">
        <f>'Master Database'!R226</f>
        <v>70.88</v>
      </c>
      <c r="I263" s="291"/>
      <c r="J263" s="6" t="str">
        <f>'Master Database'!L226</f>
        <v>SF</v>
      </c>
      <c r="K263" s="14">
        <f>'Master Database'!J226</f>
        <v>0</v>
      </c>
      <c r="L263" s="154">
        <f>'Master Database'!O226</f>
        <v>2</v>
      </c>
      <c r="Z263" s="12"/>
      <c r="AA263" s="12"/>
      <c r="AB263" s="12"/>
      <c r="AC263" s="12"/>
    </row>
    <row r="264" spans="1:29" x14ac:dyDescent="0.2">
      <c r="A264" s="157" t="str">
        <f>'Master Database'!A227</f>
        <v>212</v>
      </c>
      <c r="B264" s="14">
        <f>'COINS Codes'!B217</f>
        <v>0</v>
      </c>
      <c r="C264" s="6">
        <f>'Master Database'!F227</f>
        <v>356</v>
      </c>
      <c r="D264" s="6"/>
      <c r="E264" s="6">
        <f>'Master Database'!K227</f>
        <v>2.5</v>
      </c>
      <c r="F264" s="14" t="str">
        <f>'Master Database'!E227</f>
        <v xml:space="preserve">Private </v>
      </c>
      <c r="G264" s="162">
        <f>'Master Database'!Q227</f>
        <v>1150</v>
      </c>
      <c r="H264" s="291">
        <f>'Master Database'!R227</f>
        <v>106.87</v>
      </c>
      <c r="I264" s="291"/>
      <c r="J264" s="6">
        <f>'Master Database'!L227</f>
        <v>0</v>
      </c>
      <c r="K264" s="14">
        <f>'Master Database'!J227</f>
        <v>0</v>
      </c>
      <c r="L264" s="154">
        <f>'Master Database'!O227</f>
        <v>3</v>
      </c>
      <c r="Z264" s="12"/>
      <c r="AA264" s="12"/>
      <c r="AB264" s="12"/>
      <c r="AC264" s="12"/>
    </row>
    <row r="265" spans="1:29" x14ac:dyDescent="0.2">
      <c r="A265" s="157" t="str">
        <f>'Master Database'!A228</f>
        <v>213</v>
      </c>
      <c r="B265" s="14">
        <f>'COINS Codes'!B218</f>
        <v>0</v>
      </c>
      <c r="C265" s="6">
        <f>'Master Database'!F228</f>
        <v>356</v>
      </c>
      <c r="D265" s="6"/>
      <c r="E265" s="6">
        <f>'Master Database'!K228</f>
        <v>2.5</v>
      </c>
      <c r="F265" s="14" t="str">
        <f>'Master Database'!E228</f>
        <v xml:space="preserve">Private </v>
      </c>
      <c r="G265" s="162">
        <f>'Master Database'!Q228</f>
        <v>1150</v>
      </c>
      <c r="H265" s="291">
        <f>'Master Database'!R228</f>
        <v>106.87</v>
      </c>
      <c r="I265" s="291"/>
      <c r="J265" s="6">
        <f>'Master Database'!L228</f>
        <v>0</v>
      </c>
      <c r="K265" s="14">
        <f>'Master Database'!J228</f>
        <v>0</v>
      </c>
      <c r="L265" s="154">
        <f>'Master Database'!O228</f>
        <v>3</v>
      </c>
      <c r="Z265" s="12"/>
      <c r="AA265" s="12"/>
      <c r="AB265" s="12"/>
      <c r="AC265" s="12"/>
    </row>
    <row r="266" spans="1:29" x14ac:dyDescent="0.2">
      <c r="A266" s="157" t="str">
        <f>'Master Database'!A229</f>
        <v>214</v>
      </c>
      <c r="B266" s="14">
        <f>'COINS Codes'!B219</f>
        <v>0</v>
      </c>
      <c r="C266" s="6">
        <f>'Master Database'!F229</f>
        <v>356</v>
      </c>
      <c r="D266" s="6"/>
      <c r="E266" s="6">
        <f>'Master Database'!K229</f>
        <v>2.5</v>
      </c>
      <c r="F266" s="14" t="str">
        <f>'Master Database'!E229</f>
        <v xml:space="preserve">Private </v>
      </c>
      <c r="G266" s="162">
        <f>'Master Database'!Q229</f>
        <v>1150</v>
      </c>
      <c r="H266" s="291">
        <f>'Master Database'!R229</f>
        <v>106.87</v>
      </c>
      <c r="I266" s="291"/>
      <c r="J266" s="6">
        <f>'Master Database'!L229</f>
        <v>0</v>
      </c>
      <c r="K266" s="14">
        <f>'Master Database'!J229</f>
        <v>0</v>
      </c>
      <c r="L266" s="154">
        <f>'Master Database'!O229</f>
        <v>3</v>
      </c>
      <c r="Z266" s="12"/>
      <c r="AA266" s="12"/>
      <c r="AB266" s="12"/>
      <c r="AC266" s="12"/>
    </row>
    <row r="267" spans="1:29" x14ac:dyDescent="0.2">
      <c r="A267" s="157" t="str">
        <f>'Master Database'!A230</f>
        <v>215</v>
      </c>
      <c r="B267" s="14">
        <f>'COINS Codes'!B220</f>
        <v>0</v>
      </c>
      <c r="C267" s="6">
        <f>'Master Database'!F230</f>
        <v>356</v>
      </c>
      <c r="D267" s="6"/>
      <c r="E267" s="6">
        <f>'Master Database'!K230</f>
        <v>2.5</v>
      </c>
      <c r="F267" s="14" t="str">
        <f>'Master Database'!E230</f>
        <v xml:space="preserve">Private </v>
      </c>
      <c r="G267" s="162">
        <f>'Master Database'!Q230</f>
        <v>1150</v>
      </c>
      <c r="H267" s="291">
        <f>'Master Database'!R230</f>
        <v>106.87</v>
      </c>
      <c r="I267" s="291"/>
      <c r="J267" s="6">
        <f>'Master Database'!L230</f>
        <v>0</v>
      </c>
      <c r="K267" s="14">
        <f>'Master Database'!J230</f>
        <v>0</v>
      </c>
      <c r="L267" s="154">
        <f>'Master Database'!O230</f>
        <v>3</v>
      </c>
      <c r="Z267" s="12"/>
      <c r="AA267" s="12"/>
      <c r="AB267" s="12"/>
      <c r="AC267" s="12"/>
    </row>
    <row r="268" spans="1:29" x14ac:dyDescent="0.2">
      <c r="A268" s="157" t="str">
        <f>'Master Database'!A231</f>
        <v>216</v>
      </c>
      <c r="B268" s="14">
        <f>'COINS Codes'!B221</f>
        <v>0</v>
      </c>
      <c r="C268" s="6">
        <f>'Master Database'!F231</f>
        <v>464</v>
      </c>
      <c r="D268" s="6"/>
      <c r="E268" s="6">
        <f>'Master Database'!K231</f>
        <v>2.5</v>
      </c>
      <c r="F268" s="14" t="str">
        <f>'Master Database'!E231</f>
        <v xml:space="preserve">Private </v>
      </c>
      <c r="G268" s="162">
        <f>'Master Database'!Q231</f>
        <v>1209</v>
      </c>
      <c r="H268" s="291">
        <f>'Master Database'!R231</f>
        <v>112.36</v>
      </c>
      <c r="I268" s="291"/>
      <c r="J268" s="6">
        <f>'Master Database'!L231</f>
        <v>0</v>
      </c>
      <c r="K268" s="14">
        <f>'Master Database'!J231</f>
        <v>0</v>
      </c>
      <c r="L268" s="154">
        <f>'Master Database'!O231</f>
        <v>4</v>
      </c>
      <c r="Z268" s="12"/>
      <c r="AA268" s="12"/>
      <c r="AB268" s="12"/>
      <c r="AC268" s="12"/>
    </row>
    <row r="269" spans="1:29" x14ac:dyDescent="0.2">
      <c r="A269" s="157" t="str">
        <f>'Master Database'!A232</f>
        <v>217</v>
      </c>
      <c r="B269" s="14">
        <f>'COINS Codes'!B222</f>
        <v>0</v>
      </c>
      <c r="C269" s="6">
        <f>'Master Database'!F232</f>
        <v>464</v>
      </c>
      <c r="D269" s="6"/>
      <c r="E269" s="6">
        <f>'Master Database'!K232</f>
        <v>2.5</v>
      </c>
      <c r="F269" s="14" t="str">
        <f>'Master Database'!E232</f>
        <v xml:space="preserve">Private </v>
      </c>
      <c r="G269" s="162">
        <f>'Master Database'!Q232</f>
        <v>1209</v>
      </c>
      <c r="H269" s="291">
        <f>'Master Database'!R232</f>
        <v>112.36</v>
      </c>
      <c r="I269" s="291"/>
      <c r="J269" s="6">
        <f>'Master Database'!L232</f>
        <v>0</v>
      </c>
      <c r="K269" s="14">
        <f>'Master Database'!J232</f>
        <v>0</v>
      </c>
      <c r="L269" s="154">
        <f>'Master Database'!O232</f>
        <v>4</v>
      </c>
      <c r="Z269" s="12"/>
      <c r="AA269" s="12"/>
      <c r="AB269" s="12"/>
      <c r="AC269" s="12"/>
    </row>
    <row r="270" spans="1:29" x14ac:dyDescent="0.2">
      <c r="A270" s="157" t="str">
        <f>'Master Database'!A233</f>
        <v>218</v>
      </c>
      <c r="B270" s="14">
        <f>'COINS Codes'!B223</f>
        <v>0</v>
      </c>
      <c r="C270" s="6">
        <f>'Master Database'!F233</f>
        <v>356</v>
      </c>
      <c r="D270" s="6"/>
      <c r="E270" s="6">
        <f>'Master Database'!K233</f>
        <v>2.5</v>
      </c>
      <c r="F270" s="14" t="str">
        <f>'Master Database'!E233</f>
        <v xml:space="preserve">Private </v>
      </c>
      <c r="G270" s="162">
        <f>'Master Database'!Q233</f>
        <v>1150</v>
      </c>
      <c r="H270" s="291">
        <f>'Master Database'!R233</f>
        <v>106.87</v>
      </c>
      <c r="I270" s="291"/>
      <c r="J270" s="6">
        <f>'Master Database'!L233</f>
        <v>0</v>
      </c>
      <c r="K270" s="14">
        <f>'Master Database'!J233</f>
        <v>0</v>
      </c>
      <c r="L270" s="154">
        <f>'Master Database'!O233</f>
        <v>3</v>
      </c>
      <c r="Z270" s="12"/>
      <c r="AA270" s="12"/>
      <c r="AB270" s="12"/>
      <c r="AC270" s="12"/>
    </row>
    <row r="271" spans="1:29" x14ac:dyDescent="0.2">
      <c r="A271" s="157" t="str">
        <f>'Master Database'!A234</f>
        <v>219</v>
      </c>
      <c r="B271" s="14">
        <f>'COINS Codes'!B224</f>
        <v>0</v>
      </c>
      <c r="C271" s="6">
        <f>'Master Database'!F234</f>
        <v>356</v>
      </c>
      <c r="D271" s="6"/>
      <c r="E271" s="6">
        <f>'Master Database'!K234</f>
        <v>2.5</v>
      </c>
      <c r="F271" s="14" t="str">
        <f>'Master Database'!E234</f>
        <v xml:space="preserve">Private </v>
      </c>
      <c r="G271" s="162">
        <f>'Master Database'!Q234</f>
        <v>1150</v>
      </c>
      <c r="H271" s="291">
        <f>'Master Database'!R234</f>
        <v>106.87</v>
      </c>
      <c r="I271" s="291"/>
      <c r="J271" s="6">
        <f>'Master Database'!L234</f>
        <v>0</v>
      </c>
      <c r="K271" s="14">
        <f>'Master Database'!J234</f>
        <v>0</v>
      </c>
      <c r="L271" s="154">
        <f>'Master Database'!O234</f>
        <v>3</v>
      </c>
      <c r="Z271" s="12"/>
      <c r="AA271" s="12"/>
      <c r="AB271" s="12"/>
      <c r="AC271" s="12"/>
    </row>
    <row r="272" spans="1:29" x14ac:dyDescent="0.2">
      <c r="A272" s="157" t="str">
        <f>'Master Database'!A235</f>
        <v>220</v>
      </c>
      <c r="B272" s="14">
        <f>'COINS Codes'!B225</f>
        <v>0</v>
      </c>
      <c r="C272" s="6">
        <f>'Master Database'!F235</f>
        <v>464</v>
      </c>
      <c r="D272" s="6"/>
      <c r="E272" s="6">
        <f>'Master Database'!K235</f>
        <v>2.5</v>
      </c>
      <c r="F272" s="14" t="str">
        <f>'Master Database'!E235</f>
        <v xml:space="preserve">Private </v>
      </c>
      <c r="G272" s="162">
        <f>'Master Database'!Q235</f>
        <v>1209</v>
      </c>
      <c r="H272" s="291">
        <f>'Master Database'!R235</f>
        <v>112.36</v>
      </c>
      <c r="I272" s="291"/>
      <c r="J272" s="6">
        <f>'Master Database'!L235</f>
        <v>0</v>
      </c>
      <c r="K272" s="14">
        <f>'Master Database'!J235</f>
        <v>0</v>
      </c>
      <c r="L272" s="154">
        <f>'Master Database'!O235</f>
        <v>4</v>
      </c>
      <c r="Z272" s="12"/>
      <c r="AA272" s="12"/>
      <c r="AB272" s="12"/>
      <c r="AC272" s="12"/>
    </row>
    <row r="273" spans="1:29" x14ac:dyDescent="0.2">
      <c r="A273" s="157" t="str">
        <f>'Master Database'!A236</f>
        <v>221</v>
      </c>
      <c r="B273" s="14">
        <f>'COINS Codes'!B226</f>
        <v>0</v>
      </c>
      <c r="C273" s="6">
        <f>'Master Database'!F236</f>
        <v>464</v>
      </c>
      <c r="D273" s="6"/>
      <c r="E273" s="6">
        <f>'Master Database'!K236</f>
        <v>2.5</v>
      </c>
      <c r="F273" s="14" t="str">
        <f>'Master Database'!E236</f>
        <v xml:space="preserve">Private </v>
      </c>
      <c r="G273" s="162">
        <f>'Master Database'!Q236</f>
        <v>1209</v>
      </c>
      <c r="H273" s="291">
        <f>'Master Database'!R236</f>
        <v>112.36</v>
      </c>
      <c r="I273" s="291"/>
      <c r="J273" s="6">
        <f>'Master Database'!L236</f>
        <v>0</v>
      </c>
      <c r="K273" s="14">
        <f>'Master Database'!J236</f>
        <v>0</v>
      </c>
      <c r="L273" s="154">
        <f>'Master Database'!O236</f>
        <v>4</v>
      </c>
      <c r="Z273" s="12"/>
      <c r="AA273" s="12"/>
      <c r="AB273" s="12"/>
      <c r="AC273" s="12"/>
    </row>
    <row r="274" spans="1:29" x14ac:dyDescent="0.2">
      <c r="A274" s="157" t="str">
        <f>'Master Database'!A237</f>
        <v>222</v>
      </c>
      <c r="B274" s="14">
        <f>'COINS Codes'!B227</f>
        <v>0</v>
      </c>
      <c r="C274" s="6">
        <f>'Master Database'!F237</f>
        <v>356</v>
      </c>
      <c r="D274" s="6"/>
      <c r="E274" s="6">
        <f>'Master Database'!K237</f>
        <v>2.5</v>
      </c>
      <c r="F274" s="14" t="str">
        <f>'Master Database'!E237</f>
        <v xml:space="preserve">Private </v>
      </c>
      <c r="G274" s="162">
        <f>'Master Database'!Q237</f>
        <v>1150</v>
      </c>
      <c r="H274" s="291">
        <f>'Master Database'!R237</f>
        <v>106.87</v>
      </c>
      <c r="I274" s="291"/>
      <c r="J274" s="6">
        <f>'Master Database'!L237</f>
        <v>0</v>
      </c>
      <c r="K274" s="14">
        <f>'Master Database'!J237</f>
        <v>0</v>
      </c>
      <c r="L274" s="154">
        <f>'Master Database'!O237</f>
        <v>3</v>
      </c>
      <c r="Z274" s="12"/>
      <c r="AA274" s="12"/>
      <c r="AB274" s="12"/>
      <c r="AC274" s="12"/>
    </row>
    <row r="275" spans="1:29" x14ac:dyDescent="0.2">
      <c r="A275" s="157" t="str">
        <f>'Master Database'!A238</f>
        <v>223</v>
      </c>
      <c r="B275" s="14">
        <f>'COINS Codes'!B228</f>
        <v>0</v>
      </c>
      <c r="C275" s="6">
        <f>'Master Database'!F238</f>
        <v>356</v>
      </c>
      <c r="D275" s="6"/>
      <c r="E275" s="6">
        <f>'Master Database'!K238</f>
        <v>2.5</v>
      </c>
      <c r="F275" s="14" t="str">
        <f>'Master Database'!E238</f>
        <v xml:space="preserve">Private </v>
      </c>
      <c r="G275" s="162">
        <f>'Master Database'!Q238</f>
        <v>1150</v>
      </c>
      <c r="H275" s="291">
        <f>'Master Database'!R238</f>
        <v>106.87</v>
      </c>
      <c r="I275" s="291"/>
      <c r="J275" s="6">
        <f>'Master Database'!L238</f>
        <v>0</v>
      </c>
      <c r="K275" s="14">
        <f>'Master Database'!J238</f>
        <v>0</v>
      </c>
      <c r="L275" s="154">
        <f>'Master Database'!O238</f>
        <v>3</v>
      </c>
      <c r="Z275" s="12"/>
      <c r="AA275" s="12"/>
      <c r="AB275" s="12"/>
      <c r="AC275" s="12"/>
    </row>
    <row r="276" spans="1:29" x14ac:dyDescent="0.2">
      <c r="A276" s="157" t="str">
        <f>'Master Database'!A239</f>
        <v>224</v>
      </c>
      <c r="B276" s="14">
        <f>'COINS Codes'!B229</f>
        <v>0</v>
      </c>
      <c r="C276" s="6">
        <f>'Master Database'!F239</f>
        <v>464</v>
      </c>
      <c r="D276" s="6"/>
      <c r="E276" s="6">
        <f>'Master Database'!K239</f>
        <v>2.5</v>
      </c>
      <c r="F276" s="14" t="str">
        <f>'Master Database'!E239</f>
        <v xml:space="preserve">Private </v>
      </c>
      <c r="G276" s="162">
        <f>'Master Database'!Q239</f>
        <v>1209</v>
      </c>
      <c r="H276" s="291">
        <f>'Master Database'!R239</f>
        <v>112.36</v>
      </c>
      <c r="I276" s="291"/>
      <c r="J276" s="6">
        <f>'Master Database'!L239</f>
        <v>0</v>
      </c>
      <c r="K276" s="14">
        <f>'Master Database'!J239</f>
        <v>0</v>
      </c>
      <c r="L276" s="154">
        <f>'Master Database'!O239</f>
        <v>4</v>
      </c>
      <c r="Z276" s="12"/>
      <c r="AA276" s="12"/>
      <c r="AB276" s="12"/>
      <c r="AC276" s="12"/>
    </row>
    <row r="277" spans="1:29" x14ac:dyDescent="0.2">
      <c r="A277" s="157" t="str">
        <f>'Master Database'!A240</f>
        <v>225</v>
      </c>
      <c r="B277" s="14">
        <f>'COINS Codes'!B230</f>
        <v>0</v>
      </c>
      <c r="C277" s="6">
        <f>'Master Database'!F240</f>
        <v>464</v>
      </c>
      <c r="D277" s="6"/>
      <c r="E277" s="6">
        <f>'Master Database'!K240</f>
        <v>2.5</v>
      </c>
      <c r="F277" s="14" t="str">
        <f>'Master Database'!E240</f>
        <v xml:space="preserve">Private </v>
      </c>
      <c r="G277" s="162">
        <f>'Master Database'!Q240</f>
        <v>1209</v>
      </c>
      <c r="H277" s="291">
        <f>'Master Database'!R240</f>
        <v>112.36</v>
      </c>
      <c r="I277" s="291"/>
      <c r="J277" s="6">
        <f>'Master Database'!L240</f>
        <v>0</v>
      </c>
      <c r="K277" s="14">
        <f>'Master Database'!J240</f>
        <v>0</v>
      </c>
      <c r="L277" s="154">
        <f>'Master Database'!O240</f>
        <v>4</v>
      </c>
      <c r="Z277" s="12"/>
      <c r="AA277" s="12"/>
      <c r="AB277" s="12"/>
      <c r="AC277" s="12"/>
    </row>
    <row r="278" spans="1:29" x14ac:dyDescent="0.2">
      <c r="A278" s="157" t="str">
        <f>'Master Database'!A241</f>
        <v>226</v>
      </c>
      <c r="B278" s="14">
        <f>'COINS Codes'!B231</f>
        <v>0</v>
      </c>
      <c r="C278" s="6">
        <f>'Master Database'!F241</f>
        <v>354</v>
      </c>
      <c r="D278" s="6"/>
      <c r="E278" s="6">
        <f>'Master Database'!K241</f>
        <v>2</v>
      </c>
      <c r="F278" s="14" t="str">
        <f>'Master Database'!E241</f>
        <v xml:space="preserve">Private </v>
      </c>
      <c r="G278" s="162">
        <f>'Master Database'!Q241</f>
        <v>1172</v>
      </c>
      <c r="H278" s="291">
        <f>'Master Database'!R241</f>
        <v>108.87</v>
      </c>
      <c r="I278" s="291"/>
      <c r="J278" s="6">
        <f>'Master Database'!L241</f>
        <v>0</v>
      </c>
      <c r="K278" s="14">
        <f>'Master Database'!J241</f>
        <v>0</v>
      </c>
      <c r="L278" s="154">
        <f>'Master Database'!O241</f>
        <v>3</v>
      </c>
      <c r="Z278" s="12"/>
      <c r="AA278" s="12"/>
      <c r="AB278" s="12"/>
      <c r="AC278" s="12"/>
    </row>
    <row r="279" spans="1:29" x14ac:dyDescent="0.2">
      <c r="A279" s="157" t="str">
        <f>'Master Database'!A242</f>
        <v>227</v>
      </c>
      <c r="B279" s="14">
        <f>'COINS Codes'!B232</f>
        <v>0</v>
      </c>
      <c r="C279" s="6">
        <f>'Master Database'!F242</f>
        <v>354</v>
      </c>
      <c r="D279" s="6"/>
      <c r="E279" s="6">
        <f>'Master Database'!K242</f>
        <v>2</v>
      </c>
      <c r="F279" s="14" t="str">
        <f>'Master Database'!E242</f>
        <v xml:space="preserve">Private </v>
      </c>
      <c r="G279" s="162">
        <f>'Master Database'!Q242</f>
        <v>1172</v>
      </c>
      <c r="H279" s="291">
        <f>'Master Database'!R242</f>
        <v>108.87</v>
      </c>
      <c r="I279" s="291"/>
      <c r="J279" s="6">
        <f>'Master Database'!L242</f>
        <v>0</v>
      </c>
      <c r="K279" s="14">
        <f>'Master Database'!J242</f>
        <v>0</v>
      </c>
      <c r="L279" s="154">
        <f>'Master Database'!O242</f>
        <v>3</v>
      </c>
      <c r="Z279" s="12"/>
      <c r="AA279" s="12"/>
      <c r="AB279" s="12"/>
      <c r="AC279" s="12"/>
    </row>
    <row r="280" spans="1:29" x14ac:dyDescent="0.2">
      <c r="A280" s="157" t="str">
        <f>'Master Database'!A243</f>
        <v>228</v>
      </c>
      <c r="B280" s="14">
        <f>'COINS Codes'!B233</f>
        <v>0</v>
      </c>
      <c r="C280" s="6">
        <f>'Master Database'!F243</f>
        <v>464</v>
      </c>
      <c r="D280" s="6"/>
      <c r="E280" s="6">
        <f>'Master Database'!K243</f>
        <v>2.5</v>
      </c>
      <c r="F280" s="14" t="str">
        <f>'Master Database'!E243</f>
        <v xml:space="preserve">Private </v>
      </c>
      <c r="G280" s="162">
        <f>'Master Database'!Q243</f>
        <v>1209</v>
      </c>
      <c r="H280" s="291">
        <f>'Master Database'!R243</f>
        <v>112.36</v>
      </c>
      <c r="I280" s="291"/>
      <c r="J280" s="6">
        <f>'Master Database'!L243</f>
        <v>0</v>
      </c>
      <c r="K280" s="14">
        <f>'Master Database'!J243</f>
        <v>0</v>
      </c>
      <c r="L280" s="154">
        <f>'Master Database'!O243</f>
        <v>4</v>
      </c>
      <c r="Z280" s="12"/>
      <c r="AA280" s="12"/>
      <c r="AB280" s="12"/>
      <c r="AC280" s="12"/>
    </row>
    <row r="281" spans="1:29" x14ac:dyDescent="0.2">
      <c r="A281" s="157" t="str">
        <f>'Master Database'!A244</f>
        <v>229</v>
      </c>
      <c r="B281" s="14">
        <f>'COINS Codes'!B234</f>
        <v>0</v>
      </c>
      <c r="C281" s="6">
        <f>'Master Database'!F244</f>
        <v>464</v>
      </c>
      <c r="D281" s="6"/>
      <c r="E281" s="6">
        <f>'Master Database'!K244</f>
        <v>2.5</v>
      </c>
      <c r="F281" s="14" t="str">
        <f>'Master Database'!E244</f>
        <v xml:space="preserve">Private </v>
      </c>
      <c r="G281" s="162">
        <f>'Master Database'!Q244</f>
        <v>1209</v>
      </c>
      <c r="H281" s="291">
        <f>'Master Database'!R244</f>
        <v>112.36</v>
      </c>
      <c r="I281" s="291"/>
      <c r="J281" s="6">
        <f>'Master Database'!L244</f>
        <v>0</v>
      </c>
      <c r="K281" s="14">
        <f>'Master Database'!J244</f>
        <v>0</v>
      </c>
      <c r="L281" s="154">
        <f>'Master Database'!O244</f>
        <v>4</v>
      </c>
      <c r="Z281" s="12"/>
      <c r="AA281" s="12"/>
      <c r="AB281" s="12"/>
      <c r="AC281" s="12"/>
    </row>
    <row r="282" spans="1:29" x14ac:dyDescent="0.2">
      <c r="A282" s="157" t="str">
        <f>'Master Database'!A245</f>
        <v>230</v>
      </c>
      <c r="B282" s="14">
        <f>'COINS Codes'!B235</f>
        <v>0</v>
      </c>
      <c r="C282" s="6">
        <f>'Master Database'!F245</f>
        <v>356</v>
      </c>
      <c r="D282" s="6"/>
      <c r="E282" s="6">
        <f>'Master Database'!K245</f>
        <v>2.5</v>
      </c>
      <c r="F282" s="14" t="str">
        <f>'Master Database'!E245</f>
        <v xml:space="preserve">Private </v>
      </c>
      <c r="G282" s="162">
        <f>'Master Database'!Q245</f>
        <v>1150</v>
      </c>
      <c r="H282" s="291">
        <f>'Master Database'!R245</f>
        <v>106.87</v>
      </c>
      <c r="I282" s="291"/>
      <c r="J282" s="6">
        <f>'Master Database'!L245</f>
        <v>0</v>
      </c>
      <c r="K282" s="14">
        <f>'Master Database'!J245</f>
        <v>0</v>
      </c>
      <c r="L282" s="154">
        <f>'Master Database'!O245</f>
        <v>3</v>
      </c>
      <c r="Z282" s="12"/>
      <c r="AA282" s="12"/>
      <c r="AB282" s="12"/>
      <c r="AC282" s="12"/>
    </row>
    <row r="283" spans="1:29" x14ac:dyDescent="0.2">
      <c r="A283" s="157" t="str">
        <f>'Master Database'!A246</f>
        <v>231</v>
      </c>
      <c r="B283" s="14">
        <f>'COINS Codes'!B236</f>
        <v>0</v>
      </c>
      <c r="C283" s="6">
        <f>'Master Database'!F246</f>
        <v>356</v>
      </c>
      <c r="D283" s="6"/>
      <c r="E283" s="6">
        <f>'Master Database'!K246</f>
        <v>2.5</v>
      </c>
      <c r="F283" s="14" t="str">
        <f>'Master Database'!E246</f>
        <v xml:space="preserve">Private </v>
      </c>
      <c r="G283" s="162">
        <f>'Master Database'!Q246</f>
        <v>1150</v>
      </c>
      <c r="H283" s="291">
        <f>'Master Database'!R246</f>
        <v>106.87</v>
      </c>
      <c r="I283" s="291"/>
      <c r="J283" s="6">
        <f>'Master Database'!L246</f>
        <v>0</v>
      </c>
      <c r="K283" s="14">
        <f>'Master Database'!J246</f>
        <v>0</v>
      </c>
      <c r="L283" s="154">
        <f>'Master Database'!O246</f>
        <v>3</v>
      </c>
      <c r="Z283" s="12"/>
      <c r="AA283" s="12"/>
      <c r="AB283" s="12"/>
      <c r="AC283" s="12"/>
    </row>
    <row r="284" spans="1:29" x14ac:dyDescent="0.2">
      <c r="A284" s="157" t="str">
        <f>'Master Database'!A247</f>
        <v>232</v>
      </c>
      <c r="B284" s="14">
        <f>'COINS Codes'!B237</f>
        <v>0</v>
      </c>
      <c r="C284" s="6">
        <f>'Master Database'!F247</f>
        <v>354</v>
      </c>
      <c r="D284" s="6"/>
      <c r="E284" s="6">
        <f>'Master Database'!K247</f>
        <v>2</v>
      </c>
      <c r="F284" s="14" t="str">
        <f>'Master Database'!E247</f>
        <v xml:space="preserve">Private </v>
      </c>
      <c r="G284" s="162">
        <f>'Master Database'!Q247</f>
        <v>1172</v>
      </c>
      <c r="H284" s="291">
        <f>'Master Database'!R247</f>
        <v>108.87</v>
      </c>
      <c r="I284" s="291"/>
      <c r="J284" s="6">
        <f>'Master Database'!L247</f>
        <v>0</v>
      </c>
      <c r="K284" s="14">
        <f>'Master Database'!J247</f>
        <v>0</v>
      </c>
      <c r="L284" s="154">
        <f>'Master Database'!O247</f>
        <v>3</v>
      </c>
      <c r="Z284" s="12"/>
      <c r="AA284" s="12"/>
      <c r="AB284" s="12"/>
      <c r="AC284" s="12"/>
    </row>
    <row r="285" spans="1:29" x14ac:dyDescent="0.2">
      <c r="A285" s="157" t="str">
        <f>'Master Database'!A248</f>
        <v>233</v>
      </c>
      <c r="B285" s="14">
        <f>'COINS Codes'!B238</f>
        <v>0</v>
      </c>
      <c r="C285" s="6">
        <f>'Master Database'!F248</f>
        <v>364</v>
      </c>
      <c r="D285" s="6"/>
      <c r="E285" s="6">
        <f>'Master Database'!K248</f>
        <v>2</v>
      </c>
      <c r="F285" s="14" t="str">
        <f>'Master Database'!E248</f>
        <v xml:space="preserve">Private </v>
      </c>
      <c r="G285" s="162">
        <f>'Master Database'!Q248</f>
        <v>1184</v>
      </c>
      <c r="H285" s="291">
        <f>'Master Database'!R248</f>
        <v>109.99</v>
      </c>
      <c r="I285" s="291"/>
      <c r="J285" s="6">
        <f>'Master Database'!L248</f>
        <v>0</v>
      </c>
      <c r="K285" s="14">
        <f>'Master Database'!J248</f>
        <v>0</v>
      </c>
      <c r="L285" s="154">
        <f>'Master Database'!O248</f>
        <v>3</v>
      </c>
      <c r="Z285" s="12"/>
      <c r="AA285" s="12"/>
      <c r="AB285" s="12"/>
      <c r="AC285" s="12"/>
    </row>
    <row r="286" spans="1:29" x14ac:dyDescent="0.2">
      <c r="A286" s="157" t="str">
        <f>'Master Database'!A249</f>
        <v>234</v>
      </c>
      <c r="B286" s="14">
        <f>'COINS Codes'!B239</f>
        <v>0</v>
      </c>
      <c r="C286" s="6">
        <f>'Master Database'!F249</f>
        <v>364</v>
      </c>
      <c r="D286" s="6"/>
      <c r="E286" s="6">
        <f>'Master Database'!K249</f>
        <v>2</v>
      </c>
      <c r="F286" s="14" t="str">
        <f>'Master Database'!E249</f>
        <v xml:space="preserve">Private </v>
      </c>
      <c r="G286" s="162">
        <f>'Master Database'!Q249</f>
        <v>1184</v>
      </c>
      <c r="H286" s="291">
        <f>'Master Database'!R249</f>
        <v>109.99</v>
      </c>
      <c r="I286" s="291"/>
      <c r="J286" s="6">
        <f>'Master Database'!L249</f>
        <v>0</v>
      </c>
      <c r="K286" s="14">
        <f>'Master Database'!J249</f>
        <v>0</v>
      </c>
      <c r="L286" s="154">
        <f>'Master Database'!O249</f>
        <v>3</v>
      </c>
      <c r="Z286" s="12"/>
      <c r="AA286" s="12"/>
      <c r="AB286" s="12"/>
      <c r="AC286" s="12"/>
    </row>
    <row r="287" spans="1:29" x14ac:dyDescent="0.2">
      <c r="A287" s="157" t="str">
        <f>'Master Database'!A250</f>
        <v>235</v>
      </c>
      <c r="B287" s="14">
        <f>'COINS Codes'!B240</f>
        <v>0</v>
      </c>
      <c r="C287" s="6">
        <f>'Master Database'!F250</f>
        <v>354</v>
      </c>
      <c r="D287" s="6"/>
      <c r="E287" s="6">
        <f>'Master Database'!K250</f>
        <v>2</v>
      </c>
      <c r="F287" s="14" t="str">
        <f>'Master Database'!E250</f>
        <v xml:space="preserve">Private </v>
      </c>
      <c r="G287" s="162">
        <f>'Master Database'!Q250</f>
        <v>1172</v>
      </c>
      <c r="H287" s="291">
        <f>'Master Database'!R250</f>
        <v>108.87</v>
      </c>
      <c r="I287" s="291"/>
      <c r="J287" s="6">
        <f>'Master Database'!L250</f>
        <v>0</v>
      </c>
      <c r="K287" s="14">
        <f>'Master Database'!J250</f>
        <v>0</v>
      </c>
      <c r="L287" s="154">
        <f>'Master Database'!O250</f>
        <v>3</v>
      </c>
      <c r="Z287" s="12"/>
      <c r="AA287" s="12"/>
      <c r="AB287" s="12"/>
      <c r="AC287" s="12"/>
    </row>
    <row r="288" spans="1:29" x14ac:dyDescent="0.2">
      <c r="A288" s="157" t="str">
        <f>'Master Database'!A251</f>
        <v>236</v>
      </c>
      <c r="B288" s="14">
        <f>'COINS Codes'!B241</f>
        <v>0</v>
      </c>
      <c r="C288" s="6">
        <f>'Master Database'!F251</f>
        <v>364</v>
      </c>
      <c r="D288" s="6"/>
      <c r="E288" s="6">
        <f>'Master Database'!K251</f>
        <v>2</v>
      </c>
      <c r="F288" s="14" t="str">
        <f>'Master Database'!E251</f>
        <v xml:space="preserve">Private </v>
      </c>
      <c r="G288" s="162">
        <f>'Master Database'!Q251</f>
        <v>1184</v>
      </c>
      <c r="H288" s="291">
        <f>'Master Database'!R251</f>
        <v>109.99</v>
      </c>
      <c r="I288" s="291"/>
      <c r="J288" s="6">
        <f>'Master Database'!L251</f>
        <v>0</v>
      </c>
      <c r="K288" s="14">
        <f>'Master Database'!J251</f>
        <v>0</v>
      </c>
      <c r="L288" s="154">
        <f>'Master Database'!O251</f>
        <v>3</v>
      </c>
      <c r="Z288" s="12"/>
      <c r="AA288" s="12"/>
      <c r="AB288" s="12"/>
      <c r="AC288" s="12"/>
    </row>
    <row r="289" spans="1:29" x14ac:dyDescent="0.2">
      <c r="A289" s="157" t="str">
        <f>'Master Database'!A252</f>
        <v>237</v>
      </c>
      <c r="B289" s="14">
        <f>'COINS Codes'!B242</f>
        <v>0</v>
      </c>
      <c r="C289" s="6">
        <f>'Master Database'!F252</f>
        <v>354</v>
      </c>
      <c r="D289" s="6"/>
      <c r="E289" s="6">
        <f>'Master Database'!K252</f>
        <v>2</v>
      </c>
      <c r="F289" s="14" t="str">
        <f>'Master Database'!E252</f>
        <v xml:space="preserve">Private </v>
      </c>
      <c r="G289" s="162">
        <f>'Master Database'!Q252</f>
        <v>1172</v>
      </c>
      <c r="H289" s="291">
        <f>'Master Database'!R252</f>
        <v>108.87</v>
      </c>
      <c r="I289" s="291"/>
      <c r="J289" s="6">
        <f>'Master Database'!L252</f>
        <v>0</v>
      </c>
      <c r="K289" s="14">
        <f>'Master Database'!J252</f>
        <v>0</v>
      </c>
      <c r="L289" s="154">
        <f>'Master Database'!O252</f>
        <v>3</v>
      </c>
      <c r="Z289" s="12"/>
      <c r="AA289" s="12"/>
      <c r="AB289" s="12"/>
      <c r="AC289" s="12"/>
    </row>
    <row r="290" spans="1:29" x14ac:dyDescent="0.2">
      <c r="A290" s="157" t="str">
        <f>'Master Database'!A253</f>
        <v>238</v>
      </c>
      <c r="B290" s="14">
        <f>'COINS Codes'!B243</f>
        <v>0</v>
      </c>
      <c r="C290" s="6">
        <f>'Master Database'!F253</f>
        <v>464</v>
      </c>
      <c r="D290" s="6"/>
      <c r="E290" s="6">
        <f>'Master Database'!K253</f>
        <v>2.5</v>
      </c>
      <c r="F290" s="14" t="str">
        <f>'Master Database'!E253</f>
        <v xml:space="preserve">Private </v>
      </c>
      <c r="G290" s="162">
        <f>'Master Database'!Q253</f>
        <v>1209</v>
      </c>
      <c r="H290" s="291">
        <f>'Master Database'!R253</f>
        <v>112.36</v>
      </c>
      <c r="I290" s="291"/>
      <c r="J290" s="6">
        <f>'Master Database'!L253</f>
        <v>0</v>
      </c>
      <c r="K290" s="14">
        <f>'Master Database'!J253</f>
        <v>0</v>
      </c>
      <c r="L290" s="154">
        <f>'Master Database'!O253</f>
        <v>4</v>
      </c>
      <c r="Z290" s="12"/>
      <c r="AA290" s="12"/>
      <c r="AB290" s="12"/>
      <c r="AC290" s="12"/>
    </row>
    <row r="291" spans="1:29" x14ac:dyDescent="0.2">
      <c r="A291" s="157" t="str">
        <f>'Master Database'!A254</f>
        <v>239</v>
      </c>
      <c r="B291" s="14">
        <f>'COINS Codes'!B244</f>
        <v>0</v>
      </c>
      <c r="C291" s="6">
        <f>'Master Database'!F254</f>
        <v>464</v>
      </c>
      <c r="D291" s="6"/>
      <c r="E291" s="6">
        <f>'Master Database'!K254</f>
        <v>2.5</v>
      </c>
      <c r="F291" s="14" t="str">
        <f>'Master Database'!E254</f>
        <v xml:space="preserve">Private </v>
      </c>
      <c r="G291" s="162">
        <f>'Master Database'!Q254</f>
        <v>1209</v>
      </c>
      <c r="H291" s="291">
        <f>'Master Database'!R254</f>
        <v>112.36</v>
      </c>
      <c r="I291" s="291"/>
      <c r="J291" s="6">
        <f>'Master Database'!L254</f>
        <v>0</v>
      </c>
      <c r="K291" s="14">
        <f>'Master Database'!J254</f>
        <v>0</v>
      </c>
      <c r="L291" s="154">
        <f>'Master Database'!O254</f>
        <v>4</v>
      </c>
      <c r="Z291" s="12"/>
      <c r="AA291" s="12"/>
      <c r="AB291" s="12"/>
      <c r="AC291" s="12"/>
    </row>
    <row r="292" spans="1:29" x14ac:dyDescent="0.2">
      <c r="A292" s="157" t="str">
        <f>'Master Database'!A255</f>
        <v>240</v>
      </c>
      <c r="B292" s="14">
        <f>'COINS Codes'!B245</f>
        <v>0</v>
      </c>
      <c r="C292" s="6">
        <f>'Master Database'!F255</f>
        <v>364</v>
      </c>
      <c r="D292" s="6"/>
      <c r="E292" s="6">
        <f>'Master Database'!K255</f>
        <v>2</v>
      </c>
      <c r="F292" s="14" t="str">
        <f>'Master Database'!E255</f>
        <v xml:space="preserve">Private </v>
      </c>
      <c r="G292" s="162">
        <f>'Master Database'!Q255</f>
        <v>1184</v>
      </c>
      <c r="H292" s="291">
        <f>'Master Database'!R255</f>
        <v>109.99</v>
      </c>
      <c r="I292" s="291"/>
      <c r="J292" s="6">
        <f>'Master Database'!L255</f>
        <v>0</v>
      </c>
      <c r="K292" s="14">
        <f>'Master Database'!J255</f>
        <v>0</v>
      </c>
      <c r="L292" s="154">
        <f>'Master Database'!O255</f>
        <v>3</v>
      </c>
      <c r="Z292" s="12"/>
      <c r="AA292" s="12"/>
      <c r="AB292" s="12"/>
      <c r="AC292" s="12"/>
    </row>
    <row r="293" spans="1:29" x14ac:dyDescent="0.2">
      <c r="A293" s="157" t="str">
        <f>'Master Database'!A256</f>
        <v>241</v>
      </c>
      <c r="B293" s="14">
        <f>'COINS Codes'!B246</f>
        <v>0</v>
      </c>
      <c r="C293" s="6">
        <f>'Master Database'!F256</f>
        <v>364</v>
      </c>
      <c r="D293" s="6"/>
      <c r="E293" s="6">
        <f>'Master Database'!K256</f>
        <v>2</v>
      </c>
      <c r="F293" s="14" t="str">
        <f>'Master Database'!E256</f>
        <v xml:space="preserve">Private </v>
      </c>
      <c r="G293" s="162">
        <f>'Master Database'!Q256</f>
        <v>1184</v>
      </c>
      <c r="H293" s="291">
        <f>'Master Database'!R256</f>
        <v>109.99</v>
      </c>
      <c r="I293" s="291"/>
      <c r="J293" s="6">
        <f>'Master Database'!L256</f>
        <v>0</v>
      </c>
      <c r="K293" s="14">
        <f>'Master Database'!J256</f>
        <v>0</v>
      </c>
      <c r="L293" s="154">
        <f>'Master Database'!O256</f>
        <v>3</v>
      </c>
      <c r="Z293" s="12"/>
      <c r="AA293" s="12"/>
      <c r="AB293" s="12"/>
      <c r="AC293" s="12"/>
    </row>
    <row r="294" spans="1:29" x14ac:dyDescent="0.2">
      <c r="A294" s="157" t="str">
        <f>'Master Database'!A257</f>
        <v>242</v>
      </c>
      <c r="B294" s="14">
        <f>'COINS Codes'!B247</f>
        <v>0</v>
      </c>
      <c r="C294" s="6">
        <f>'Master Database'!F257</f>
        <v>354</v>
      </c>
      <c r="D294" s="6"/>
      <c r="E294" s="6">
        <f>'Master Database'!K257</f>
        <v>2</v>
      </c>
      <c r="F294" s="14" t="str">
        <f>'Master Database'!E257</f>
        <v xml:space="preserve">Private </v>
      </c>
      <c r="G294" s="162">
        <f>'Master Database'!Q257</f>
        <v>1172</v>
      </c>
      <c r="H294" s="291">
        <f>'Master Database'!R257</f>
        <v>108.87</v>
      </c>
      <c r="I294" s="291"/>
      <c r="J294" s="6">
        <f>'Master Database'!L257</f>
        <v>0</v>
      </c>
      <c r="K294" s="14">
        <f>'Master Database'!J257</f>
        <v>0</v>
      </c>
      <c r="L294" s="154">
        <f>'Master Database'!O257</f>
        <v>3</v>
      </c>
      <c r="Z294" s="12"/>
      <c r="AA294" s="12"/>
      <c r="AB294" s="12"/>
      <c r="AC294" s="12"/>
    </row>
    <row r="295" spans="1:29" x14ac:dyDescent="0.2">
      <c r="A295" s="157" t="str">
        <f>'Master Database'!A258</f>
        <v>243</v>
      </c>
      <c r="B295" s="14">
        <f>'COINS Codes'!B248</f>
        <v>0</v>
      </c>
      <c r="C295" s="6">
        <f>'Master Database'!F258</f>
        <v>463</v>
      </c>
      <c r="D295" s="6"/>
      <c r="E295" s="6">
        <f>'Master Database'!K258</f>
        <v>2</v>
      </c>
      <c r="F295" s="14" t="str">
        <f>'Master Database'!E258</f>
        <v>Rented</v>
      </c>
      <c r="G295" s="162">
        <f>'Master Database'!Q258</f>
        <v>1164</v>
      </c>
      <c r="H295" s="291">
        <f>'Master Database'!R258</f>
        <v>108.13</v>
      </c>
      <c r="I295" s="291"/>
      <c r="J295" s="6">
        <f>'Master Database'!L258</f>
        <v>0</v>
      </c>
      <c r="K295" s="14">
        <f>'Master Database'!J258</f>
        <v>0</v>
      </c>
      <c r="L295" s="154">
        <f>'Master Database'!O258</f>
        <v>4</v>
      </c>
      <c r="Z295" s="12"/>
      <c r="AA295" s="12"/>
      <c r="AB295" s="12"/>
      <c r="AC295" s="12"/>
    </row>
    <row r="296" spans="1:29" x14ac:dyDescent="0.2">
      <c r="A296" s="157" t="str">
        <f>'Master Database'!A259</f>
        <v>244</v>
      </c>
      <c r="B296" s="14">
        <f>'COINS Codes'!B249</f>
        <v>0</v>
      </c>
      <c r="C296" s="6">
        <f>'Master Database'!F259</f>
        <v>242</v>
      </c>
      <c r="D296" s="6"/>
      <c r="E296" s="6">
        <f>'Master Database'!K259</f>
        <v>2</v>
      </c>
      <c r="F296" s="14" t="str">
        <f>'Master Database'!E259</f>
        <v>Rented</v>
      </c>
      <c r="G296" s="162">
        <f>'Master Database'!Q259</f>
        <v>864</v>
      </c>
      <c r="H296" s="291">
        <f>'Master Database'!R259</f>
        <v>80.31</v>
      </c>
      <c r="I296" s="291"/>
      <c r="J296" s="6">
        <f>'Master Database'!L259</f>
        <v>0</v>
      </c>
      <c r="K296" s="14">
        <f>'Master Database'!J259</f>
        <v>0</v>
      </c>
      <c r="L296" s="154">
        <f>'Master Database'!O259</f>
        <v>2</v>
      </c>
      <c r="Z296" s="12"/>
      <c r="AA296" s="12"/>
      <c r="AB296" s="12"/>
      <c r="AC296" s="12"/>
    </row>
    <row r="297" spans="1:29" x14ac:dyDescent="0.2">
      <c r="A297" s="157" t="str">
        <f>'Master Database'!A260</f>
        <v>245</v>
      </c>
      <c r="B297" s="14">
        <f>'COINS Codes'!B250</f>
        <v>0</v>
      </c>
      <c r="C297" s="6">
        <f>'Master Database'!F260</f>
        <v>242</v>
      </c>
      <c r="D297" s="6"/>
      <c r="E297" s="6">
        <f>'Master Database'!K260</f>
        <v>2</v>
      </c>
      <c r="F297" s="14" t="str">
        <f>'Master Database'!E260</f>
        <v>Rented</v>
      </c>
      <c r="G297" s="162">
        <f>'Master Database'!Q260</f>
        <v>864</v>
      </c>
      <c r="H297" s="291">
        <f>'Master Database'!R260</f>
        <v>80.31</v>
      </c>
      <c r="I297" s="291"/>
      <c r="J297" s="6">
        <f>'Master Database'!L260</f>
        <v>0</v>
      </c>
      <c r="K297" s="14">
        <f>'Master Database'!J260</f>
        <v>0</v>
      </c>
      <c r="L297" s="154">
        <f>'Master Database'!O260</f>
        <v>2</v>
      </c>
      <c r="Z297" s="12"/>
      <c r="AA297" s="12"/>
      <c r="AB297" s="12"/>
      <c r="AC297" s="12"/>
    </row>
    <row r="298" spans="1:29" x14ac:dyDescent="0.2">
      <c r="A298" s="157" t="str">
        <f>'Master Database'!A261</f>
        <v>246</v>
      </c>
      <c r="B298" s="14">
        <f>'COINS Codes'!B251</f>
        <v>0</v>
      </c>
      <c r="C298" s="6">
        <f>'Master Database'!F261</f>
        <v>352</v>
      </c>
      <c r="D298" s="6"/>
      <c r="E298" s="6">
        <f>'Master Database'!K261</f>
        <v>2</v>
      </c>
      <c r="F298" s="14" t="str">
        <f>'Master Database'!E261</f>
        <v>Rented</v>
      </c>
      <c r="G298" s="162">
        <f>'Master Database'!Q261</f>
        <v>1012</v>
      </c>
      <c r="H298" s="291">
        <f>'Master Database'!R261</f>
        <v>94.05</v>
      </c>
      <c r="I298" s="291"/>
      <c r="J298" s="6">
        <f>'Master Database'!L261</f>
        <v>0</v>
      </c>
      <c r="K298" s="14">
        <f>'Master Database'!J261</f>
        <v>0</v>
      </c>
      <c r="L298" s="154">
        <f>'Master Database'!O261</f>
        <v>3</v>
      </c>
      <c r="Z298" s="12"/>
      <c r="AA298" s="12"/>
      <c r="AB298" s="12"/>
      <c r="AC298" s="12"/>
    </row>
    <row r="299" spans="1:29" x14ac:dyDescent="0.2">
      <c r="A299" s="157" t="str">
        <f>'Master Database'!A262</f>
        <v>247</v>
      </c>
      <c r="B299" s="14">
        <f>'COINS Codes'!B252</f>
        <v>0</v>
      </c>
      <c r="C299" s="6">
        <f>'Master Database'!F262</f>
        <v>352</v>
      </c>
      <c r="D299" s="6"/>
      <c r="E299" s="6">
        <f>'Master Database'!K262</f>
        <v>2</v>
      </c>
      <c r="F299" s="14" t="str">
        <f>'Master Database'!E262</f>
        <v>Rented</v>
      </c>
      <c r="G299" s="162">
        <f>'Master Database'!Q262</f>
        <v>1012</v>
      </c>
      <c r="H299" s="291">
        <f>'Master Database'!R262</f>
        <v>94.05</v>
      </c>
      <c r="I299" s="291"/>
      <c r="J299" s="6">
        <f>'Master Database'!L262</f>
        <v>0</v>
      </c>
      <c r="K299" s="14">
        <f>'Master Database'!J262</f>
        <v>0</v>
      </c>
      <c r="L299" s="154">
        <f>'Master Database'!O262</f>
        <v>3</v>
      </c>
      <c r="Z299" s="12"/>
      <c r="AA299" s="12"/>
      <c r="AB299" s="12"/>
      <c r="AC299" s="12"/>
    </row>
    <row r="300" spans="1:29" x14ac:dyDescent="0.2">
      <c r="A300" s="157" t="str">
        <f>'Master Database'!A263</f>
        <v>248</v>
      </c>
      <c r="B300" s="14">
        <f>'COINS Codes'!B253</f>
        <v>0</v>
      </c>
      <c r="C300" s="6">
        <f>'Master Database'!F263</f>
        <v>352</v>
      </c>
      <c r="D300" s="6"/>
      <c r="E300" s="6">
        <f>'Master Database'!K263</f>
        <v>2</v>
      </c>
      <c r="F300" s="14" t="str">
        <f>'Master Database'!E263</f>
        <v>Rented</v>
      </c>
      <c r="G300" s="162">
        <f>'Master Database'!Q263</f>
        <v>1012</v>
      </c>
      <c r="H300" s="291">
        <f>'Master Database'!R263</f>
        <v>94.05</v>
      </c>
      <c r="I300" s="291"/>
      <c r="J300" s="6">
        <f>'Master Database'!L263</f>
        <v>0</v>
      </c>
      <c r="K300" s="14">
        <f>'Master Database'!J263</f>
        <v>0</v>
      </c>
      <c r="L300" s="154">
        <f>'Master Database'!O263</f>
        <v>3</v>
      </c>
      <c r="Z300" s="12"/>
      <c r="AA300" s="12"/>
      <c r="AB300" s="12"/>
      <c r="AC300" s="12"/>
    </row>
    <row r="301" spans="1:29" x14ac:dyDescent="0.2">
      <c r="A301" s="157" t="str">
        <f>'Master Database'!A264</f>
        <v>249</v>
      </c>
      <c r="B301" s="14">
        <f>'COINS Codes'!B254</f>
        <v>0</v>
      </c>
      <c r="C301" s="6">
        <f>'Master Database'!F264</f>
        <v>354</v>
      </c>
      <c r="D301" s="6"/>
      <c r="E301" s="6">
        <f>'Master Database'!K264</f>
        <v>2</v>
      </c>
      <c r="F301" s="14" t="str">
        <f>'Master Database'!E264</f>
        <v xml:space="preserve">Private </v>
      </c>
      <c r="G301" s="162">
        <f>'Master Database'!Q264</f>
        <v>1172</v>
      </c>
      <c r="H301" s="291">
        <f>'Master Database'!R264</f>
        <v>108.87</v>
      </c>
      <c r="I301" s="291"/>
      <c r="J301" s="6">
        <f>'Master Database'!L264</f>
        <v>0</v>
      </c>
      <c r="K301" s="14">
        <f>'Master Database'!J264</f>
        <v>0</v>
      </c>
      <c r="L301" s="154">
        <f>'Master Database'!O264</f>
        <v>3</v>
      </c>
      <c r="Z301" s="12"/>
      <c r="AA301" s="12"/>
      <c r="AB301" s="12"/>
      <c r="AC301" s="12"/>
    </row>
    <row r="302" spans="1:29" x14ac:dyDescent="0.2">
      <c r="A302" s="157" t="str">
        <f>'Master Database'!A265</f>
        <v>250</v>
      </c>
      <c r="B302" s="14">
        <f>'COINS Codes'!B255</f>
        <v>0</v>
      </c>
      <c r="C302" s="6">
        <f>'Master Database'!F265</f>
        <v>364</v>
      </c>
      <c r="D302" s="6"/>
      <c r="E302" s="6">
        <f>'Master Database'!K265</f>
        <v>2</v>
      </c>
      <c r="F302" s="14" t="str">
        <f>'Master Database'!E265</f>
        <v xml:space="preserve">Private </v>
      </c>
      <c r="G302" s="162">
        <f>'Master Database'!Q265</f>
        <v>1184</v>
      </c>
      <c r="H302" s="291">
        <f>'Master Database'!R265</f>
        <v>109.99</v>
      </c>
      <c r="I302" s="291"/>
      <c r="J302" s="6">
        <f>'Master Database'!L265</f>
        <v>0</v>
      </c>
      <c r="K302" s="14">
        <f>'Master Database'!J265</f>
        <v>0</v>
      </c>
      <c r="L302" s="154">
        <f>'Master Database'!O265</f>
        <v>3</v>
      </c>
      <c r="Z302" s="12"/>
      <c r="AA302" s="12"/>
      <c r="AB302" s="12"/>
      <c r="AC302" s="12"/>
    </row>
    <row r="303" spans="1:29" x14ac:dyDescent="0.2">
      <c r="A303" s="157" t="str">
        <f>'Master Database'!A266</f>
        <v>251</v>
      </c>
      <c r="B303" s="14">
        <f>'COINS Codes'!B256</f>
        <v>0</v>
      </c>
      <c r="C303" s="6">
        <f>'Master Database'!F266</f>
        <v>354</v>
      </c>
      <c r="D303" s="6"/>
      <c r="E303" s="6">
        <f>'Master Database'!K266</f>
        <v>2</v>
      </c>
      <c r="F303" s="14" t="str">
        <f>'Master Database'!E266</f>
        <v xml:space="preserve">Private </v>
      </c>
      <c r="G303" s="162">
        <f>'Master Database'!Q266</f>
        <v>1172</v>
      </c>
      <c r="H303" s="291">
        <f>'Master Database'!R266</f>
        <v>108.87</v>
      </c>
      <c r="I303" s="291"/>
      <c r="J303" s="6">
        <f>'Master Database'!L266</f>
        <v>0</v>
      </c>
      <c r="K303" s="14">
        <f>'Master Database'!J266</f>
        <v>0</v>
      </c>
      <c r="L303" s="154">
        <f>'Master Database'!O266</f>
        <v>3</v>
      </c>
      <c r="Z303" s="12"/>
      <c r="AA303" s="12"/>
      <c r="AB303" s="12"/>
      <c r="AC303" s="12"/>
    </row>
    <row r="304" spans="1:29" x14ac:dyDescent="0.2">
      <c r="A304" s="157" t="str">
        <f>'Master Database'!A267</f>
        <v>252</v>
      </c>
      <c r="B304" s="14">
        <f>'COINS Codes'!B257</f>
        <v>0</v>
      </c>
      <c r="C304" s="6">
        <f>'Master Database'!F267</f>
        <v>581</v>
      </c>
      <c r="D304" s="6"/>
      <c r="E304" s="6">
        <f>'Master Database'!K267</f>
        <v>2</v>
      </c>
      <c r="F304" s="14" t="str">
        <f>'Master Database'!E267</f>
        <v xml:space="preserve">Private </v>
      </c>
      <c r="G304" s="162">
        <f>'Master Database'!Q267</f>
        <v>1774</v>
      </c>
      <c r="H304" s="291">
        <f>'Master Database'!R267</f>
        <v>164.77</v>
      </c>
      <c r="I304" s="291"/>
      <c r="J304" s="6">
        <f>'Master Database'!L267</f>
        <v>0</v>
      </c>
      <c r="K304" s="14">
        <f>'Master Database'!J267</f>
        <v>0</v>
      </c>
      <c r="L304" s="154">
        <f>'Master Database'!O267</f>
        <v>5</v>
      </c>
      <c r="Z304" s="12"/>
      <c r="AA304" s="12"/>
      <c r="AB304" s="12"/>
      <c r="AC304" s="12"/>
    </row>
    <row r="305" spans="1:29" x14ac:dyDescent="0.2">
      <c r="A305" s="157" t="str">
        <f>'Master Database'!A268</f>
        <v>253</v>
      </c>
      <c r="B305" s="14">
        <f>'COINS Codes'!B258</f>
        <v>0</v>
      </c>
      <c r="C305" s="6">
        <f>'Master Database'!F268</f>
        <v>467</v>
      </c>
      <c r="D305" s="6"/>
      <c r="E305" s="6">
        <f>'Master Database'!K268</f>
        <v>2</v>
      </c>
      <c r="F305" s="14" t="str">
        <f>'Master Database'!E268</f>
        <v xml:space="preserve">Private </v>
      </c>
      <c r="G305" s="162">
        <f>'Master Database'!Q268</f>
        <v>1481</v>
      </c>
      <c r="H305" s="291">
        <f>'Master Database'!R268</f>
        <v>137.61000000000001</v>
      </c>
      <c r="I305" s="291"/>
      <c r="J305" s="6">
        <f>'Master Database'!L268</f>
        <v>0</v>
      </c>
      <c r="K305" s="14">
        <f>'Master Database'!J268</f>
        <v>0</v>
      </c>
      <c r="L305" s="154">
        <f>'Master Database'!O268</f>
        <v>4</v>
      </c>
      <c r="Z305" s="12"/>
      <c r="AA305" s="12"/>
      <c r="AB305" s="12"/>
      <c r="AC305" s="12"/>
    </row>
    <row r="306" spans="1:29" x14ac:dyDescent="0.2">
      <c r="A306" s="157" t="str">
        <f>'Master Database'!A269</f>
        <v>254</v>
      </c>
      <c r="B306" s="14">
        <f>'COINS Codes'!B259</f>
        <v>0</v>
      </c>
      <c r="C306" s="6">
        <f>'Master Database'!F269</f>
        <v>461</v>
      </c>
      <c r="D306" s="6"/>
      <c r="E306" s="6">
        <f>'Master Database'!K269</f>
        <v>2</v>
      </c>
      <c r="F306" s="14" t="str">
        <f>'Master Database'!E269</f>
        <v xml:space="preserve">Private </v>
      </c>
      <c r="G306" s="162">
        <f>'Master Database'!Q269</f>
        <v>1297</v>
      </c>
      <c r="H306" s="291">
        <f>'Master Database'!R269</f>
        <v>120.46</v>
      </c>
      <c r="I306" s="291"/>
      <c r="J306" s="6">
        <f>'Master Database'!L269</f>
        <v>0</v>
      </c>
      <c r="K306" s="14">
        <f>'Master Database'!J269</f>
        <v>0</v>
      </c>
      <c r="L306" s="154">
        <f>'Master Database'!O269</f>
        <v>4</v>
      </c>
      <c r="Z306" s="12"/>
      <c r="AA306" s="12"/>
      <c r="AB306" s="12"/>
      <c r="AC306" s="12"/>
    </row>
    <row r="307" spans="1:29" x14ac:dyDescent="0.2">
      <c r="A307" s="157" t="str">
        <f>'Master Database'!A270</f>
        <v>255</v>
      </c>
      <c r="B307" s="14">
        <f>'COINS Codes'!B260</f>
        <v>0</v>
      </c>
      <c r="C307" s="6">
        <f>'Master Database'!F270</f>
        <v>466</v>
      </c>
      <c r="D307" s="6"/>
      <c r="E307" s="6">
        <f>'Master Database'!K270</f>
        <v>2</v>
      </c>
      <c r="F307" s="14" t="str">
        <f>'Master Database'!E270</f>
        <v xml:space="preserve">Private </v>
      </c>
      <c r="G307" s="162">
        <f>'Master Database'!Q270</f>
        <v>1397</v>
      </c>
      <c r="H307" s="291">
        <f>'Master Database'!R270</f>
        <v>129.81</v>
      </c>
      <c r="I307" s="291"/>
      <c r="J307" s="6">
        <f>'Master Database'!L270</f>
        <v>0</v>
      </c>
      <c r="K307" s="14">
        <f>'Master Database'!J270</f>
        <v>0</v>
      </c>
      <c r="L307" s="154">
        <f>'Master Database'!O270</f>
        <v>4</v>
      </c>
      <c r="Z307" s="12"/>
      <c r="AA307" s="12"/>
      <c r="AB307" s="12"/>
      <c r="AC307" s="12"/>
    </row>
    <row r="308" spans="1:29" x14ac:dyDescent="0.2">
      <c r="A308" s="157" t="str">
        <f>'Master Database'!A271</f>
        <v>256</v>
      </c>
      <c r="B308" s="14">
        <f>'COINS Codes'!B261</f>
        <v>0</v>
      </c>
      <c r="C308" s="6">
        <f>'Master Database'!F271</f>
        <v>461</v>
      </c>
      <c r="D308" s="6"/>
      <c r="E308" s="6">
        <f>'Master Database'!K271</f>
        <v>2</v>
      </c>
      <c r="F308" s="14" t="str">
        <f>'Master Database'!E271</f>
        <v xml:space="preserve">Private </v>
      </c>
      <c r="G308" s="162">
        <f>'Master Database'!Q271</f>
        <v>1297</v>
      </c>
      <c r="H308" s="291">
        <f>'Master Database'!R271</f>
        <v>120.46</v>
      </c>
      <c r="I308" s="291"/>
      <c r="J308" s="6">
        <f>'Master Database'!L271</f>
        <v>0</v>
      </c>
      <c r="K308" s="14">
        <f>'Master Database'!J271</f>
        <v>0</v>
      </c>
      <c r="L308" s="154">
        <f>'Master Database'!O271</f>
        <v>4</v>
      </c>
      <c r="Z308" s="12"/>
      <c r="AA308" s="12"/>
      <c r="AB308" s="12"/>
      <c r="AC308" s="12"/>
    </row>
    <row r="309" spans="1:29" x14ac:dyDescent="0.2">
      <c r="A309" s="157" t="str">
        <f>'Master Database'!A272</f>
        <v>257</v>
      </c>
      <c r="B309" s="14">
        <f>'COINS Codes'!B262</f>
        <v>0</v>
      </c>
      <c r="C309" s="6">
        <f>'Master Database'!F272</f>
        <v>461</v>
      </c>
      <c r="D309" s="6"/>
      <c r="E309" s="6">
        <f>'Master Database'!K272</f>
        <v>2</v>
      </c>
      <c r="F309" s="14" t="str">
        <f>'Master Database'!E272</f>
        <v xml:space="preserve">Private </v>
      </c>
      <c r="G309" s="162">
        <f>'Master Database'!Q272</f>
        <v>1297</v>
      </c>
      <c r="H309" s="291">
        <f>'Master Database'!R272</f>
        <v>120.46</v>
      </c>
      <c r="I309" s="291"/>
      <c r="J309" s="6">
        <f>'Master Database'!L272</f>
        <v>0</v>
      </c>
      <c r="K309" s="14">
        <f>'Master Database'!J272</f>
        <v>0</v>
      </c>
      <c r="L309" s="154">
        <f>'Master Database'!O272</f>
        <v>4</v>
      </c>
      <c r="Z309" s="12"/>
      <c r="AA309" s="12"/>
      <c r="AB309" s="12"/>
      <c r="AC309" s="12"/>
    </row>
    <row r="310" spans="1:29" x14ac:dyDescent="0.2">
      <c r="A310" s="157" t="str">
        <f>'Master Database'!A273</f>
        <v>258</v>
      </c>
      <c r="B310" s="14">
        <f>'COINS Codes'!B263</f>
        <v>0</v>
      </c>
      <c r="C310" s="6">
        <f>'Master Database'!F273</f>
        <v>591</v>
      </c>
      <c r="D310" s="6"/>
      <c r="E310" s="6">
        <f>'Master Database'!K273</f>
        <v>2.5</v>
      </c>
      <c r="F310" s="14" t="str">
        <f>'Master Database'!E273</f>
        <v xml:space="preserve">Private </v>
      </c>
      <c r="G310" s="162">
        <f>'Master Database'!Q273</f>
        <v>1928</v>
      </c>
      <c r="H310" s="291">
        <f>'Master Database'!R273</f>
        <v>179.15</v>
      </c>
      <c r="I310" s="291"/>
      <c r="J310" s="6">
        <f>'Master Database'!L273</f>
        <v>0</v>
      </c>
      <c r="K310" s="14">
        <f>'Master Database'!J273</f>
        <v>0</v>
      </c>
      <c r="L310" s="154">
        <f>'Master Database'!O273</f>
        <v>5</v>
      </c>
      <c r="Z310" s="12"/>
      <c r="AA310" s="12"/>
      <c r="AB310" s="12"/>
      <c r="AC310" s="12"/>
    </row>
    <row r="311" spans="1:29" x14ac:dyDescent="0.2">
      <c r="A311" s="157" t="str">
        <f>'Master Database'!A274</f>
        <v>259</v>
      </c>
      <c r="B311" s="14">
        <f>'COINS Codes'!B264</f>
        <v>0</v>
      </c>
      <c r="C311" s="6">
        <f>'Master Database'!F274</f>
        <v>581</v>
      </c>
      <c r="D311" s="6"/>
      <c r="E311" s="6">
        <f>'Master Database'!K274</f>
        <v>2</v>
      </c>
      <c r="F311" s="14" t="str">
        <f>'Master Database'!E274</f>
        <v xml:space="preserve">Private </v>
      </c>
      <c r="G311" s="162">
        <f>'Master Database'!Q274</f>
        <v>1774</v>
      </c>
      <c r="H311" s="291">
        <f>'Master Database'!R274</f>
        <v>164.77</v>
      </c>
      <c r="I311" s="291"/>
      <c r="J311" s="6">
        <f>'Master Database'!L274</f>
        <v>0</v>
      </c>
      <c r="K311" s="14">
        <f>'Master Database'!J274</f>
        <v>0</v>
      </c>
      <c r="L311" s="154">
        <f>'Master Database'!O274</f>
        <v>5</v>
      </c>
      <c r="Z311" s="12"/>
      <c r="AA311" s="12"/>
      <c r="AB311" s="12"/>
      <c r="AC311" s="12"/>
    </row>
    <row r="312" spans="1:29" x14ac:dyDescent="0.2">
      <c r="A312" s="157" t="str">
        <f>'Master Database'!A275</f>
        <v>260</v>
      </c>
      <c r="B312" s="14">
        <f>'COINS Codes'!B265</f>
        <v>0</v>
      </c>
      <c r="C312" s="6">
        <f>'Master Database'!F275</f>
        <v>581</v>
      </c>
      <c r="D312" s="6"/>
      <c r="E312" s="6">
        <f>'Master Database'!K275</f>
        <v>2</v>
      </c>
      <c r="F312" s="14" t="str">
        <f>'Master Database'!E275</f>
        <v xml:space="preserve">Private </v>
      </c>
      <c r="G312" s="162">
        <f>'Master Database'!Q275</f>
        <v>1774</v>
      </c>
      <c r="H312" s="291">
        <f>'Master Database'!R275</f>
        <v>164.77</v>
      </c>
      <c r="I312" s="291"/>
      <c r="J312" s="6">
        <f>'Master Database'!L275</f>
        <v>0</v>
      </c>
      <c r="K312" s="14">
        <f>'Master Database'!J275</f>
        <v>0</v>
      </c>
      <c r="L312" s="154">
        <f>'Master Database'!O275</f>
        <v>5</v>
      </c>
      <c r="Z312" s="12"/>
      <c r="AA312" s="12"/>
      <c r="AB312" s="12"/>
      <c r="AC312" s="12"/>
    </row>
    <row r="313" spans="1:29" x14ac:dyDescent="0.2">
      <c r="A313" s="157" t="str">
        <f>'Master Database'!A276</f>
        <v>261</v>
      </c>
      <c r="B313" s="14">
        <f>'COINS Codes'!B266</f>
        <v>0</v>
      </c>
      <c r="C313" s="6">
        <f>'Master Database'!F276</f>
        <v>591</v>
      </c>
      <c r="D313" s="6"/>
      <c r="E313" s="6">
        <f>'Master Database'!K276</f>
        <v>2.5</v>
      </c>
      <c r="F313" s="14" t="str">
        <f>'Master Database'!E276</f>
        <v xml:space="preserve">Private </v>
      </c>
      <c r="G313" s="162">
        <f>'Master Database'!Q276</f>
        <v>1928</v>
      </c>
      <c r="H313" s="291">
        <f>'Master Database'!R276</f>
        <v>179.15</v>
      </c>
      <c r="I313" s="291"/>
      <c r="J313" s="6">
        <f>'Master Database'!L276</f>
        <v>0</v>
      </c>
      <c r="K313" s="14">
        <f>'Master Database'!J276</f>
        <v>0</v>
      </c>
      <c r="L313" s="154">
        <f>'Master Database'!O276</f>
        <v>5</v>
      </c>
      <c r="Z313" s="12"/>
      <c r="AA313" s="12"/>
      <c r="AB313" s="12"/>
      <c r="AC313" s="12"/>
    </row>
    <row r="314" spans="1:29" x14ac:dyDescent="0.2">
      <c r="A314" s="157" t="str">
        <f>'Master Database'!A277</f>
        <v>262</v>
      </c>
      <c r="B314" s="14">
        <f>'COINS Codes'!B267</f>
        <v>0</v>
      </c>
      <c r="C314" s="6">
        <f>'Master Database'!F277</f>
        <v>461</v>
      </c>
      <c r="D314" s="6"/>
      <c r="E314" s="6">
        <f>'Master Database'!K277</f>
        <v>2</v>
      </c>
      <c r="F314" s="14" t="str">
        <f>'Master Database'!E277</f>
        <v xml:space="preserve">Private </v>
      </c>
      <c r="G314" s="162">
        <f>'Master Database'!Q277</f>
        <v>1297</v>
      </c>
      <c r="H314" s="291">
        <f>'Master Database'!R277</f>
        <v>120.46</v>
      </c>
      <c r="I314" s="291"/>
      <c r="J314" s="6">
        <f>'Master Database'!L277</f>
        <v>0</v>
      </c>
      <c r="K314" s="14">
        <f>'Master Database'!J277</f>
        <v>0</v>
      </c>
      <c r="L314" s="154">
        <f>'Master Database'!O277</f>
        <v>4</v>
      </c>
      <c r="Z314" s="12"/>
      <c r="AA314" s="12"/>
      <c r="AB314" s="12"/>
      <c r="AC314" s="12"/>
    </row>
    <row r="315" spans="1:29" x14ac:dyDescent="0.2">
      <c r="A315" s="157" t="str">
        <f>'Master Database'!A278</f>
        <v>263</v>
      </c>
      <c r="B315" s="14">
        <f>'COINS Codes'!B268</f>
        <v>0</v>
      </c>
      <c r="C315" s="6">
        <f>'Master Database'!F278</f>
        <v>461</v>
      </c>
      <c r="D315" s="6"/>
      <c r="E315" s="6">
        <f>'Master Database'!K278</f>
        <v>2</v>
      </c>
      <c r="F315" s="14" t="str">
        <f>'Master Database'!E278</f>
        <v xml:space="preserve">Private </v>
      </c>
      <c r="G315" s="162">
        <f>'Master Database'!Q278</f>
        <v>1297</v>
      </c>
      <c r="H315" s="291">
        <f>'Master Database'!R278</f>
        <v>120.46</v>
      </c>
      <c r="I315" s="291"/>
      <c r="J315" s="6">
        <f>'Master Database'!L278</f>
        <v>0</v>
      </c>
      <c r="K315" s="14">
        <f>'Master Database'!J278</f>
        <v>0</v>
      </c>
      <c r="L315" s="154">
        <f>'Master Database'!O278</f>
        <v>4</v>
      </c>
      <c r="Z315" s="12"/>
      <c r="AA315" s="12"/>
      <c r="AB315" s="12"/>
      <c r="AC315" s="12"/>
    </row>
    <row r="316" spans="1:29" x14ac:dyDescent="0.2">
      <c r="A316" s="157" t="str">
        <f>'Master Database'!A279</f>
        <v>264</v>
      </c>
      <c r="B316" s="14">
        <f>'COINS Codes'!B269</f>
        <v>0</v>
      </c>
      <c r="C316" s="6">
        <f>'Master Database'!F279</f>
        <v>466</v>
      </c>
      <c r="D316" s="6"/>
      <c r="E316" s="6">
        <f>'Master Database'!K279</f>
        <v>2</v>
      </c>
      <c r="F316" s="14" t="str">
        <f>'Master Database'!E279</f>
        <v xml:space="preserve">Private </v>
      </c>
      <c r="G316" s="162">
        <f>'Master Database'!Q279</f>
        <v>1397</v>
      </c>
      <c r="H316" s="291">
        <f>'Master Database'!R279</f>
        <v>129.81</v>
      </c>
      <c r="I316" s="291"/>
      <c r="J316" s="6">
        <f>'Master Database'!L279</f>
        <v>0</v>
      </c>
      <c r="K316" s="14">
        <f>'Master Database'!J279</f>
        <v>0</v>
      </c>
      <c r="L316" s="154">
        <f>'Master Database'!O279</f>
        <v>4</v>
      </c>
      <c r="Z316" s="12"/>
      <c r="AA316" s="12"/>
      <c r="AB316" s="12"/>
      <c r="AC316" s="12"/>
    </row>
    <row r="317" spans="1:29" x14ac:dyDescent="0.2">
      <c r="A317" s="157" t="str">
        <f>'Master Database'!A280</f>
        <v>265</v>
      </c>
      <c r="B317" s="14">
        <f>'COINS Codes'!B270</f>
        <v>0</v>
      </c>
      <c r="C317" s="6">
        <f>'Master Database'!F280</f>
        <v>466</v>
      </c>
      <c r="D317" s="6"/>
      <c r="E317" s="6">
        <f>'Master Database'!K280</f>
        <v>2</v>
      </c>
      <c r="F317" s="14" t="str">
        <f>'Master Database'!E280</f>
        <v xml:space="preserve">Private </v>
      </c>
      <c r="G317" s="162">
        <f>'Master Database'!Q280</f>
        <v>1397</v>
      </c>
      <c r="H317" s="291">
        <f>'Master Database'!R280</f>
        <v>129.81</v>
      </c>
      <c r="I317" s="291"/>
      <c r="J317" s="6">
        <f>'Master Database'!L280</f>
        <v>0</v>
      </c>
      <c r="K317" s="14">
        <f>'Master Database'!J280</f>
        <v>0</v>
      </c>
      <c r="L317" s="154">
        <f>'Master Database'!O280</f>
        <v>4</v>
      </c>
      <c r="Z317" s="12"/>
      <c r="AA317" s="12"/>
      <c r="AB317" s="12"/>
      <c r="AC317" s="12"/>
    </row>
    <row r="318" spans="1:29" x14ac:dyDescent="0.2">
      <c r="A318" s="157" t="str">
        <f>'Master Database'!A281</f>
        <v>266</v>
      </c>
      <c r="B318" s="14">
        <f>'COINS Codes'!B271</f>
        <v>0</v>
      </c>
      <c r="C318" s="6">
        <f>'Master Database'!F281</f>
        <v>352</v>
      </c>
      <c r="D318" s="6"/>
      <c r="E318" s="6">
        <f>'Master Database'!K281</f>
        <v>2</v>
      </c>
      <c r="F318" s="14" t="str">
        <f>'Master Database'!E281</f>
        <v>Shared Ownership</v>
      </c>
      <c r="G318" s="162">
        <f>'Master Database'!Q281</f>
        <v>1012</v>
      </c>
      <c r="H318" s="291">
        <f>'Master Database'!R281</f>
        <v>94.05</v>
      </c>
      <c r="I318" s="291"/>
      <c r="J318" s="6">
        <f>'Master Database'!L281</f>
        <v>0</v>
      </c>
      <c r="K318" s="14">
        <f>'Master Database'!J281</f>
        <v>0</v>
      </c>
      <c r="L318" s="154">
        <f>'Master Database'!O281</f>
        <v>3</v>
      </c>
      <c r="Z318" s="12"/>
      <c r="AA318" s="12"/>
      <c r="AB318" s="12"/>
      <c r="AC318" s="12"/>
    </row>
    <row r="319" spans="1:29" x14ac:dyDescent="0.2">
      <c r="A319" s="157" t="str">
        <f>'Master Database'!A282</f>
        <v>267</v>
      </c>
      <c r="B319" s="14">
        <f>'COINS Codes'!B272</f>
        <v>0</v>
      </c>
      <c r="C319" s="6">
        <f>'Master Database'!F282</f>
        <v>352</v>
      </c>
      <c r="D319" s="6"/>
      <c r="E319" s="6">
        <f>'Master Database'!K282</f>
        <v>2</v>
      </c>
      <c r="F319" s="14" t="str">
        <f>'Master Database'!E282</f>
        <v>Shared Ownership</v>
      </c>
      <c r="G319" s="162">
        <f>'Master Database'!Q282</f>
        <v>1012</v>
      </c>
      <c r="H319" s="291">
        <f>'Master Database'!R282</f>
        <v>94.05</v>
      </c>
      <c r="I319" s="291"/>
      <c r="J319" s="6">
        <f>'Master Database'!L282</f>
        <v>0</v>
      </c>
      <c r="K319" s="14">
        <f>'Master Database'!J282</f>
        <v>0</v>
      </c>
      <c r="L319" s="154">
        <f>'Master Database'!O282</f>
        <v>3</v>
      </c>
      <c r="Z319" s="12"/>
      <c r="AA319" s="12"/>
      <c r="AB319" s="12"/>
      <c r="AC319" s="12"/>
    </row>
    <row r="320" spans="1:29" x14ac:dyDescent="0.2">
      <c r="A320" s="157" t="str">
        <f>'Master Database'!A283</f>
        <v>268</v>
      </c>
      <c r="B320" s="14">
        <f>'COINS Codes'!B273</f>
        <v>0</v>
      </c>
      <c r="C320" s="6">
        <f>'Master Database'!F283</f>
        <v>352</v>
      </c>
      <c r="D320" s="6"/>
      <c r="E320" s="6">
        <f>'Master Database'!K283</f>
        <v>2</v>
      </c>
      <c r="F320" s="14" t="str">
        <f>'Master Database'!E283</f>
        <v>Shared Ownership</v>
      </c>
      <c r="G320" s="162">
        <f>'Master Database'!Q283</f>
        <v>1012</v>
      </c>
      <c r="H320" s="291">
        <f>'Master Database'!R283</f>
        <v>94.05</v>
      </c>
      <c r="I320" s="291"/>
      <c r="J320" s="6">
        <f>'Master Database'!L283</f>
        <v>0</v>
      </c>
      <c r="K320" s="14">
        <f>'Master Database'!J283</f>
        <v>0</v>
      </c>
      <c r="L320" s="154">
        <f>'Master Database'!O283</f>
        <v>3</v>
      </c>
      <c r="Z320" s="12"/>
      <c r="AA320" s="12"/>
      <c r="AB320" s="12"/>
      <c r="AC320" s="12"/>
    </row>
    <row r="321" spans="1:29" x14ac:dyDescent="0.2">
      <c r="A321" s="157" t="str">
        <f>'Master Database'!A284</f>
        <v>269</v>
      </c>
      <c r="B321" s="14">
        <f>'COINS Codes'!B274</f>
        <v>0</v>
      </c>
      <c r="C321" s="6">
        <f>'Master Database'!F284</f>
        <v>352</v>
      </c>
      <c r="D321" s="6"/>
      <c r="E321" s="6">
        <f>'Master Database'!K284</f>
        <v>2</v>
      </c>
      <c r="F321" s="14" t="str">
        <f>'Master Database'!E284</f>
        <v>Shared Ownership</v>
      </c>
      <c r="G321" s="162">
        <f>'Master Database'!Q284</f>
        <v>1012</v>
      </c>
      <c r="H321" s="291">
        <f>'Master Database'!R284</f>
        <v>94.05</v>
      </c>
      <c r="I321" s="291"/>
      <c r="J321" s="6">
        <f>'Master Database'!L284</f>
        <v>0</v>
      </c>
      <c r="K321" s="14">
        <f>'Master Database'!J284</f>
        <v>0</v>
      </c>
      <c r="L321" s="154">
        <f>'Master Database'!O284</f>
        <v>3</v>
      </c>
      <c r="Z321" s="12"/>
      <c r="AA321" s="12"/>
      <c r="AB321" s="12"/>
      <c r="AC321" s="12"/>
    </row>
    <row r="322" spans="1:29" x14ac:dyDescent="0.2">
      <c r="A322" s="157" t="str">
        <f>'Master Database'!A285</f>
        <v>270</v>
      </c>
      <c r="B322" s="14">
        <f>'COINS Codes'!B275</f>
        <v>0</v>
      </c>
      <c r="C322" s="6">
        <f>'Master Database'!F285</f>
        <v>352</v>
      </c>
      <c r="D322" s="6"/>
      <c r="E322" s="6">
        <f>'Master Database'!K285</f>
        <v>2</v>
      </c>
      <c r="F322" s="14" t="str">
        <f>'Master Database'!E285</f>
        <v>Shared Ownership</v>
      </c>
      <c r="G322" s="162">
        <f>'Master Database'!Q285</f>
        <v>1012</v>
      </c>
      <c r="H322" s="291">
        <f>'Master Database'!R285</f>
        <v>94.05</v>
      </c>
      <c r="I322" s="291"/>
      <c r="J322" s="6">
        <f>'Master Database'!L285</f>
        <v>0</v>
      </c>
      <c r="K322" s="14">
        <f>'Master Database'!J285</f>
        <v>0</v>
      </c>
      <c r="L322" s="154">
        <f>'Master Database'!O285</f>
        <v>3</v>
      </c>
      <c r="Z322" s="12"/>
      <c r="AA322" s="12"/>
      <c r="AB322" s="12"/>
      <c r="AC322" s="12"/>
    </row>
    <row r="323" spans="1:29" x14ac:dyDescent="0.2">
      <c r="A323" s="157" t="str">
        <f>'Master Database'!A286</f>
        <v>271</v>
      </c>
      <c r="B323" s="14">
        <f>'COINS Codes'!B276</f>
        <v>0</v>
      </c>
      <c r="C323" s="6">
        <f>'Master Database'!F286</f>
        <v>352</v>
      </c>
      <c r="D323" s="6"/>
      <c r="E323" s="6">
        <f>'Master Database'!K286</f>
        <v>2</v>
      </c>
      <c r="F323" s="14" t="str">
        <f>'Master Database'!E286</f>
        <v>Shared Ownership</v>
      </c>
      <c r="G323" s="162">
        <f>'Master Database'!Q286</f>
        <v>1012</v>
      </c>
      <c r="H323" s="291">
        <f>'Master Database'!R286</f>
        <v>94.05</v>
      </c>
      <c r="I323" s="291"/>
      <c r="J323" s="6">
        <f>'Master Database'!L286</f>
        <v>0</v>
      </c>
      <c r="K323" s="14">
        <f>'Master Database'!J286</f>
        <v>0</v>
      </c>
      <c r="L323" s="154">
        <f>'Master Database'!O286</f>
        <v>3</v>
      </c>
      <c r="Z323" s="12"/>
      <c r="AA323" s="12"/>
      <c r="AB323" s="12"/>
      <c r="AC323" s="12"/>
    </row>
    <row r="324" spans="1:29" x14ac:dyDescent="0.2">
      <c r="A324" s="157" t="str">
        <f>'Master Database'!A287</f>
        <v>272</v>
      </c>
      <c r="B324" s="14">
        <f>'COINS Codes'!B277</f>
        <v>0</v>
      </c>
      <c r="C324" s="6">
        <f>'Master Database'!F287</f>
        <v>352</v>
      </c>
      <c r="D324" s="6"/>
      <c r="E324" s="6">
        <f>'Master Database'!K287</f>
        <v>2</v>
      </c>
      <c r="F324" s="14" t="str">
        <f>'Master Database'!E287</f>
        <v>Rented</v>
      </c>
      <c r="G324" s="162">
        <f>'Master Database'!Q287</f>
        <v>1012</v>
      </c>
      <c r="H324" s="291">
        <f>'Master Database'!R287</f>
        <v>94.05</v>
      </c>
      <c r="I324" s="291"/>
      <c r="J324" s="6">
        <f>'Master Database'!L287</f>
        <v>0</v>
      </c>
      <c r="K324" s="14">
        <f>'Master Database'!J287</f>
        <v>0</v>
      </c>
      <c r="L324" s="154">
        <f>'Master Database'!O287</f>
        <v>3</v>
      </c>
      <c r="Z324" s="12"/>
      <c r="AA324" s="12"/>
      <c r="AB324" s="12"/>
      <c r="AC324" s="12"/>
    </row>
    <row r="325" spans="1:29" x14ac:dyDescent="0.2">
      <c r="A325" s="157" t="str">
        <f>'Master Database'!A288</f>
        <v>273</v>
      </c>
      <c r="B325" s="14">
        <f>'COINS Codes'!B278</f>
        <v>0</v>
      </c>
      <c r="C325" s="6">
        <f>'Master Database'!F288</f>
        <v>352</v>
      </c>
      <c r="D325" s="6"/>
      <c r="E325" s="6">
        <f>'Master Database'!K288</f>
        <v>2</v>
      </c>
      <c r="F325" s="14" t="str">
        <f>'Master Database'!E288</f>
        <v>Rented</v>
      </c>
      <c r="G325" s="162">
        <f>'Master Database'!Q288</f>
        <v>1012</v>
      </c>
      <c r="H325" s="291">
        <f>'Master Database'!R288</f>
        <v>94.05</v>
      </c>
      <c r="I325" s="291"/>
      <c r="J325" s="6">
        <f>'Master Database'!L288</f>
        <v>0</v>
      </c>
      <c r="K325" s="14">
        <f>'Master Database'!J288</f>
        <v>0</v>
      </c>
      <c r="L325" s="154">
        <f>'Master Database'!O288</f>
        <v>3</v>
      </c>
      <c r="Z325" s="12"/>
      <c r="AA325" s="12"/>
      <c r="AB325" s="12"/>
      <c r="AC325" s="12"/>
    </row>
    <row r="326" spans="1:29" x14ac:dyDescent="0.2">
      <c r="A326" s="157" t="str">
        <f>'Master Database'!A289</f>
        <v>274</v>
      </c>
      <c r="B326" s="14">
        <f>'COINS Codes'!B279</f>
        <v>0</v>
      </c>
      <c r="C326" s="6">
        <f>'Master Database'!F289</f>
        <v>242</v>
      </c>
      <c r="D326" s="6"/>
      <c r="E326" s="6">
        <f>'Master Database'!K289</f>
        <v>2</v>
      </c>
      <c r="F326" s="14" t="str">
        <f>'Master Database'!E289</f>
        <v>Rented</v>
      </c>
      <c r="G326" s="162">
        <f>'Master Database'!Q289</f>
        <v>864</v>
      </c>
      <c r="H326" s="291">
        <f>'Master Database'!R289</f>
        <v>80.31</v>
      </c>
      <c r="I326" s="291"/>
      <c r="J326" s="6">
        <f>'Master Database'!L289</f>
        <v>0</v>
      </c>
      <c r="K326" s="14">
        <f>'Master Database'!J289</f>
        <v>0</v>
      </c>
      <c r="L326" s="154">
        <f>'Master Database'!O289</f>
        <v>2</v>
      </c>
      <c r="Z326" s="12"/>
      <c r="AA326" s="12"/>
      <c r="AB326" s="12"/>
      <c r="AC326" s="12"/>
    </row>
    <row r="327" spans="1:29" x14ac:dyDescent="0.2">
      <c r="A327" s="157" t="str">
        <f>'Master Database'!A290</f>
        <v>275</v>
      </c>
      <c r="B327" s="14">
        <f>'COINS Codes'!B280</f>
        <v>0</v>
      </c>
      <c r="C327" s="6">
        <f>'Master Database'!F290</f>
        <v>242</v>
      </c>
      <c r="D327" s="6"/>
      <c r="E327" s="6">
        <f>'Master Database'!K290</f>
        <v>2</v>
      </c>
      <c r="F327" s="14" t="str">
        <f>'Master Database'!E290</f>
        <v>Rented</v>
      </c>
      <c r="G327" s="162">
        <f>'Master Database'!Q290</f>
        <v>864</v>
      </c>
      <c r="H327" s="291">
        <f>'Master Database'!R290</f>
        <v>80.31</v>
      </c>
      <c r="I327" s="291"/>
      <c r="J327" s="6">
        <f>'Master Database'!L290</f>
        <v>0</v>
      </c>
      <c r="K327" s="14">
        <f>'Master Database'!J290</f>
        <v>0</v>
      </c>
      <c r="L327" s="154">
        <f>'Master Database'!O290</f>
        <v>2</v>
      </c>
      <c r="Z327" s="12"/>
      <c r="AA327" s="12"/>
      <c r="AB327" s="12"/>
      <c r="AC327" s="12"/>
    </row>
    <row r="328" spans="1:29" x14ac:dyDescent="0.2">
      <c r="A328" s="157" t="str">
        <f>'Master Database'!A291</f>
        <v>276</v>
      </c>
      <c r="B328" s="14">
        <f>'COINS Codes'!B281</f>
        <v>0</v>
      </c>
      <c r="C328" s="6">
        <f>'Master Database'!F291</f>
        <v>466</v>
      </c>
      <c r="D328" s="6"/>
      <c r="E328" s="6">
        <f>'Master Database'!K291</f>
        <v>2</v>
      </c>
      <c r="F328" s="14" t="str">
        <f>'Master Database'!E291</f>
        <v xml:space="preserve">Private </v>
      </c>
      <c r="G328" s="162">
        <f>'Master Database'!Q291</f>
        <v>1397</v>
      </c>
      <c r="H328" s="291">
        <f>'Master Database'!R291</f>
        <v>129.81</v>
      </c>
      <c r="I328" s="291"/>
      <c r="J328" s="6">
        <f>'Master Database'!L291</f>
        <v>0</v>
      </c>
      <c r="K328" s="14">
        <f>'Master Database'!J291</f>
        <v>0</v>
      </c>
      <c r="L328" s="154">
        <f>'Master Database'!O291</f>
        <v>4</v>
      </c>
      <c r="Z328" s="12"/>
      <c r="AA328" s="12"/>
      <c r="AB328" s="12"/>
      <c r="AC328" s="12"/>
    </row>
    <row r="329" spans="1:29" x14ac:dyDescent="0.2">
      <c r="A329" s="157" t="str">
        <f>'Master Database'!A292</f>
        <v>277</v>
      </c>
      <c r="B329" s="14">
        <f>'COINS Codes'!B282</f>
        <v>0</v>
      </c>
      <c r="C329" s="6">
        <f>'Master Database'!F292</f>
        <v>461</v>
      </c>
      <c r="D329" s="6"/>
      <c r="E329" s="6">
        <f>'Master Database'!K292</f>
        <v>2</v>
      </c>
      <c r="F329" s="14" t="str">
        <f>'Master Database'!E292</f>
        <v xml:space="preserve">Private </v>
      </c>
      <c r="G329" s="162">
        <f>'Master Database'!Q292</f>
        <v>1297</v>
      </c>
      <c r="H329" s="291">
        <f>'Master Database'!R292</f>
        <v>120.46</v>
      </c>
      <c r="I329" s="291"/>
      <c r="J329" s="6">
        <f>'Master Database'!L292</f>
        <v>0</v>
      </c>
      <c r="K329" s="14">
        <f>'Master Database'!J292</f>
        <v>0</v>
      </c>
      <c r="L329" s="154">
        <f>'Master Database'!O292</f>
        <v>4</v>
      </c>
      <c r="Z329" s="12"/>
      <c r="AA329" s="12"/>
      <c r="AB329" s="12"/>
      <c r="AC329" s="12"/>
    </row>
    <row r="330" spans="1:29" x14ac:dyDescent="0.2">
      <c r="A330" s="157" t="str">
        <f>'Master Database'!A293</f>
        <v>278</v>
      </c>
      <c r="B330" s="14">
        <f>'COINS Codes'!B283</f>
        <v>0</v>
      </c>
      <c r="C330" s="6">
        <f>'Master Database'!F293</f>
        <v>461</v>
      </c>
      <c r="D330" s="6"/>
      <c r="E330" s="6">
        <f>'Master Database'!K293</f>
        <v>2</v>
      </c>
      <c r="F330" s="14" t="str">
        <f>'Master Database'!E293</f>
        <v xml:space="preserve">Private </v>
      </c>
      <c r="G330" s="162">
        <f>'Master Database'!Q293</f>
        <v>1297</v>
      </c>
      <c r="H330" s="291">
        <f>'Master Database'!R293</f>
        <v>120.46</v>
      </c>
      <c r="I330" s="291"/>
      <c r="J330" s="6">
        <f>'Master Database'!L293</f>
        <v>0</v>
      </c>
      <c r="K330" s="14">
        <f>'Master Database'!J293</f>
        <v>0</v>
      </c>
      <c r="L330" s="154">
        <f>'Master Database'!O293</f>
        <v>4</v>
      </c>
      <c r="Z330" s="12"/>
      <c r="AA330" s="12"/>
      <c r="AB330" s="12"/>
      <c r="AC330" s="12"/>
    </row>
    <row r="331" spans="1:29" x14ac:dyDescent="0.2">
      <c r="A331" s="157" t="str">
        <f>'Master Database'!A294</f>
        <v>279</v>
      </c>
      <c r="B331" s="14">
        <f>'COINS Codes'!B284</f>
        <v>0</v>
      </c>
      <c r="C331" s="6">
        <f>'Master Database'!F294</f>
        <v>591</v>
      </c>
      <c r="D331" s="6"/>
      <c r="E331" s="6">
        <f>'Master Database'!K294</f>
        <v>2.5</v>
      </c>
      <c r="F331" s="14" t="str">
        <f>'Master Database'!E294</f>
        <v xml:space="preserve">Private </v>
      </c>
      <c r="G331" s="162">
        <f>'Master Database'!Q294</f>
        <v>1928</v>
      </c>
      <c r="H331" s="291">
        <f>'Master Database'!R294</f>
        <v>179.15</v>
      </c>
      <c r="I331" s="291"/>
      <c r="J331" s="6">
        <f>'Master Database'!L294</f>
        <v>0</v>
      </c>
      <c r="K331" s="14">
        <f>'Master Database'!J294</f>
        <v>0</v>
      </c>
      <c r="L331" s="154">
        <f>'Master Database'!O294</f>
        <v>5</v>
      </c>
      <c r="Z331" s="12"/>
      <c r="AA331" s="12"/>
      <c r="AB331" s="12"/>
      <c r="AC331" s="12"/>
    </row>
    <row r="332" spans="1:29" x14ac:dyDescent="0.2">
      <c r="A332" s="157" t="str">
        <f>'Master Database'!A295</f>
        <v>280</v>
      </c>
      <c r="B332" s="14">
        <f>'COINS Codes'!B285</f>
        <v>0</v>
      </c>
      <c r="C332" s="6">
        <f>'Master Database'!F295</f>
        <v>591</v>
      </c>
      <c r="D332" s="6"/>
      <c r="E332" s="6">
        <f>'Master Database'!K295</f>
        <v>2.5</v>
      </c>
      <c r="F332" s="14" t="str">
        <f>'Master Database'!E295</f>
        <v xml:space="preserve">Private </v>
      </c>
      <c r="G332" s="162">
        <f>'Master Database'!Q295</f>
        <v>1928</v>
      </c>
      <c r="H332" s="291">
        <f>'Master Database'!R295</f>
        <v>179.15</v>
      </c>
      <c r="I332" s="291"/>
      <c r="J332" s="6">
        <f>'Master Database'!L295</f>
        <v>0</v>
      </c>
      <c r="K332" s="14">
        <f>'Master Database'!J295</f>
        <v>0</v>
      </c>
      <c r="L332" s="154">
        <f>'Master Database'!O295</f>
        <v>5</v>
      </c>
      <c r="Z332" s="12"/>
      <c r="AA332" s="12"/>
      <c r="AB332" s="12"/>
      <c r="AC332" s="12"/>
    </row>
    <row r="333" spans="1:29" x14ac:dyDescent="0.2">
      <c r="A333" s="157" t="str">
        <f>'Master Database'!A296</f>
        <v>281</v>
      </c>
      <c r="B333" s="14">
        <f>'COINS Codes'!B286</f>
        <v>0</v>
      </c>
      <c r="C333" s="6">
        <f>'Master Database'!F296</f>
        <v>591</v>
      </c>
      <c r="D333" s="6"/>
      <c r="E333" s="6">
        <f>'Master Database'!K296</f>
        <v>2.5</v>
      </c>
      <c r="F333" s="14" t="str">
        <f>'Master Database'!E296</f>
        <v xml:space="preserve">Private </v>
      </c>
      <c r="G333" s="162">
        <f>'Master Database'!Q296</f>
        <v>1928</v>
      </c>
      <c r="H333" s="291">
        <f>'Master Database'!R296</f>
        <v>179.15</v>
      </c>
      <c r="I333" s="291"/>
      <c r="J333" s="6">
        <f>'Master Database'!L296</f>
        <v>0</v>
      </c>
      <c r="K333" s="14">
        <f>'Master Database'!J296</f>
        <v>0</v>
      </c>
      <c r="L333" s="154">
        <f>'Master Database'!O296</f>
        <v>5</v>
      </c>
      <c r="Z333" s="12"/>
      <c r="AA333" s="12"/>
      <c r="AB333" s="12"/>
      <c r="AC333" s="12"/>
    </row>
    <row r="334" spans="1:29" x14ac:dyDescent="0.2">
      <c r="A334" s="157" t="str">
        <f>'Master Database'!A297</f>
        <v>282</v>
      </c>
      <c r="B334" s="14">
        <f>'COINS Codes'!B287</f>
        <v>0</v>
      </c>
      <c r="C334" s="6">
        <f>'Master Database'!F297</f>
        <v>581</v>
      </c>
      <c r="D334" s="6"/>
      <c r="E334" s="6">
        <f>'Master Database'!K297</f>
        <v>2</v>
      </c>
      <c r="F334" s="14" t="str">
        <f>'Master Database'!E297</f>
        <v xml:space="preserve">Private </v>
      </c>
      <c r="G334" s="162">
        <f>'Master Database'!Q297</f>
        <v>1774</v>
      </c>
      <c r="H334" s="291">
        <f>'Master Database'!R297</f>
        <v>164.77</v>
      </c>
      <c r="I334" s="291"/>
      <c r="J334" s="6">
        <f>'Master Database'!L297</f>
        <v>0</v>
      </c>
      <c r="K334" s="14">
        <f>'Master Database'!J297</f>
        <v>0</v>
      </c>
      <c r="L334" s="154">
        <f>'Master Database'!O297</f>
        <v>5</v>
      </c>
      <c r="Z334" s="12"/>
      <c r="AA334" s="12"/>
      <c r="AB334" s="12"/>
      <c r="AC334" s="12"/>
    </row>
    <row r="335" spans="1:29" x14ac:dyDescent="0.2">
      <c r="A335" s="157" t="str">
        <f>'Master Database'!A298</f>
        <v>283</v>
      </c>
      <c r="B335" s="14">
        <f>'COINS Codes'!B288</f>
        <v>0</v>
      </c>
      <c r="C335" s="6">
        <f>'Master Database'!F298</f>
        <v>466</v>
      </c>
      <c r="D335" s="6"/>
      <c r="E335" s="6">
        <f>'Master Database'!K298</f>
        <v>2</v>
      </c>
      <c r="F335" s="14" t="str">
        <f>'Master Database'!E298</f>
        <v xml:space="preserve">Private </v>
      </c>
      <c r="G335" s="162">
        <f>'Master Database'!Q298</f>
        <v>1397</v>
      </c>
      <c r="H335" s="291">
        <f>'Master Database'!R298</f>
        <v>129.81</v>
      </c>
      <c r="I335" s="291"/>
      <c r="J335" s="6">
        <f>'Master Database'!L298</f>
        <v>0</v>
      </c>
      <c r="K335" s="14">
        <f>'Master Database'!J298</f>
        <v>0</v>
      </c>
      <c r="L335" s="154">
        <f>'Master Database'!O298</f>
        <v>4</v>
      </c>
      <c r="Z335" s="12"/>
      <c r="AA335" s="12"/>
      <c r="AB335" s="12"/>
      <c r="AC335" s="12"/>
    </row>
    <row r="336" spans="1:29" x14ac:dyDescent="0.2">
      <c r="A336" s="157" t="str">
        <f>'Master Database'!A299</f>
        <v>284</v>
      </c>
      <c r="B336" s="14">
        <f>'COINS Codes'!B289</f>
        <v>0</v>
      </c>
      <c r="C336" s="6">
        <f>'Master Database'!F299</f>
        <v>581</v>
      </c>
      <c r="D336" s="6"/>
      <c r="E336" s="6">
        <f>'Master Database'!K299</f>
        <v>2</v>
      </c>
      <c r="F336" s="14" t="str">
        <f>'Master Database'!E299</f>
        <v xml:space="preserve">Private </v>
      </c>
      <c r="G336" s="162">
        <f>'Master Database'!Q299</f>
        <v>1774</v>
      </c>
      <c r="H336" s="291">
        <f>'Master Database'!R299</f>
        <v>164.77</v>
      </c>
      <c r="I336" s="291"/>
      <c r="J336" s="6">
        <f>'Master Database'!L299</f>
        <v>0</v>
      </c>
      <c r="K336" s="14">
        <f>'Master Database'!J299</f>
        <v>0</v>
      </c>
      <c r="L336" s="154">
        <f>'Master Database'!O299</f>
        <v>5</v>
      </c>
      <c r="Z336" s="12"/>
      <c r="AA336" s="12"/>
      <c r="AB336" s="12"/>
      <c r="AC336" s="12"/>
    </row>
    <row r="337" spans="1:29" x14ac:dyDescent="0.2">
      <c r="A337" s="157" t="str">
        <f>'Master Database'!A300</f>
        <v>285</v>
      </c>
      <c r="B337" s="14">
        <f>'COINS Codes'!B290</f>
        <v>0</v>
      </c>
      <c r="C337" s="6">
        <f>'Master Database'!F300</f>
        <v>466</v>
      </c>
      <c r="D337" s="6"/>
      <c r="E337" s="6">
        <f>'Master Database'!K300</f>
        <v>2</v>
      </c>
      <c r="F337" s="14" t="str">
        <f>'Master Database'!E300</f>
        <v xml:space="preserve">Private </v>
      </c>
      <c r="G337" s="162">
        <f>'Master Database'!Q300</f>
        <v>1397</v>
      </c>
      <c r="H337" s="291">
        <f>'Master Database'!R300</f>
        <v>129.81</v>
      </c>
      <c r="I337" s="291"/>
      <c r="J337" s="6">
        <f>'Master Database'!L300</f>
        <v>0</v>
      </c>
      <c r="K337" s="14">
        <f>'Master Database'!J300</f>
        <v>0</v>
      </c>
      <c r="L337" s="154">
        <f>'Master Database'!O300</f>
        <v>4</v>
      </c>
      <c r="Z337" s="12"/>
      <c r="AA337" s="12"/>
      <c r="AB337" s="12"/>
      <c r="AC337" s="12"/>
    </row>
    <row r="338" spans="1:29" x14ac:dyDescent="0.2">
      <c r="A338" s="157" t="str">
        <f>'Master Database'!A301</f>
        <v>286</v>
      </c>
      <c r="B338" s="14">
        <f>'COINS Codes'!B291</f>
        <v>0</v>
      </c>
      <c r="C338" s="6">
        <f>'Master Database'!F301</f>
        <v>581</v>
      </c>
      <c r="D338" s="6"/>
      <c r="E338" s="6">
        <f>'Master Database'!K301</f>
        <v>2</v>
      </c>
      <c r="F338" s="14" t="str">
        <f>'Master Database'!E301</f>
        <v xml:space="preserve">Private </v>
      </c>
      <c r="G338" s="162">
        <f>'Master Database'!Q301</f>
        <v>1774</v>
      </c>
      <c r="H338" s="291">
        <f>'Master Database'!R301</f>
        <v>164.77</v>
      </c>
      <c r="I338" s="291"/>
      <c r="J338" s="6">
        <f>'Master Database'!L301</f>
        <v>0</v>
      </c>
      <c r="K338" s="14">
        <f>'Master Database'!J301</f>
        <v>0</v>
      </c>
      <c r="L338" s="154">
        <f>'Master Database'!O301</f>
        <v>5</v>
      </c>
      <c r="Z338" s="12"/>
      <c r="AA338" s="12"/>
      <c r="AB338" s="12"/>
      <c r="AC338" s="12"/>
    </row>
    <row r="339" spans="1:29" x14ac:dyDescent="0.2">
      <c r="A339" s="157" t="str">
        <f>'Master Database'!A302</f>
        <v>287</v>
      </c>
      <c r="B339" s="14">
        <f>'COINS Codes'!B292</f>
        <v>0</v>
      </c>
      <c r="C339" s="6">
        <f>'Master Database'!F302</f>
        <v>462</v>
      </c>
      <c r="D339" s="6"/>
      <c r="E339" s="6">
        <f>'Master Database'!K302</f>
        <v>2</v>
      </c>
      <c r="F339" s="14" t="str">
        <f>'Master Database'!E302</f>
        <v xml:space="preserve">Private </v>
      </c>
      <c r="G339" s="162">
        <f>'Master Database'!Q302</f>
        <v>1404</v>
      </c>
      <c r="H339" s="291">
        <f>'Master Database'!R302</f>
        <v>130.46</v>
      </c>
      <c r="I339" s="291"/>
      <c r="J339" s="6">
        <f>'Master Database'!L302</f>
        <v>0</v>
      </c>
      <c r="K339" s="14">
        <f>'Master Database'!J302</f>
        <v>0</v>
      </c>
      <c r="L339" s="154">
        <f>'Master Database'!O302</f>
        <v>4</v>
      </c>
      <c r="Z339" s="12"/>
      <c r="AA339" s="12"/>
      <c r="AB339" s="12"/>
      <c r="AC339" s="12"/>
    </row>
    <row r="340" spans="1:29" x14ac:dyDescent="0.2">
      <c r="A340" s="157" t="str">
        <f>'Master Database'!A303</f>
        <v>288</v>
      </c>
      <c r="B340" s="14">
        <f>'COINS Codes'!B293</f>
        <v>0</v>
      </c>
      <c r="C340" s="6">
        <f>'Master Database'!F303</f>
        <v>581</v>
      </c>
      <c r="D340" s="6"/>
      <c r="E340" s="6">
        <f>'Master Database'!K303</f>
        <v>2</v>
      </c>
      <c r="F340" s="14" t="str">
        <f>'Master Database'!E303</f>
        <v xml:space="preserve">Private </v>
      </c>
      <c r="G340" s="162">
        <f>'Master Database'!Q303</f>
        <v>1774</v>
      </c>
      <c r="H340" s="291">
        <f>'Master Database'!R303</f>
        <v>164.77</v>
      </c>
      <c r="I340" s="291"/>
      <c r="J340" s="6">
        <f>'Master Database'!L303</f>
        <v>0</v>
      </c>
      <c r="K340" s="14">
        <f>'Master Database'!J303</f>
        <v>0</v>
      </c>
      <c r="L340" s="154">
        <f>'Master Database'!O303</f>
        <v>5</v>
      </c>
      <c r="Z340" s="12"/>
      <c r="AA340" s="12"/>
      <c r="AB340" s="12"/>
      <c r="AC340" s="12"/>
    </row>
    <row r="341" spans="1:29" x14ac:dyDescent="0.2">
      <c r="A341" s="157" t="str">
        <f>'Master Database'!A304</f>
        <v>289</v>
      </c>
      <c r="B341" s="14">
        <f>'COINS Codes'!B294</f>
        <v>0</v>
      </c>
      <c r="C341" s="6">
        <f>'Master Database'!F304</f>
        <v>581</v>
      </c>
      <c r="D341" s="6"/>
      <c r="E341" s="6">
        <f>'Master Database'!K304</f>
        <v>2</v>
      </c>
      <c r="F341" s="14" t="str">
        <f>'Master Database'!E304</f>
        <v xml:space="preserve">Private </v>
      </c>
      <c r="G341" s="162">
        <f>'Master Database'!Q304</f>
        <v>1774</v>
      </c>
      <c r="H341" s="291">
        <f>'Master Database'!R304</f>
        <v>164.77</v>
      </c>
      <c r="I341" s="291"/>
      <c r="J341" s="6">
        <f>'Master Database'!L304</f>
        <v>0</v>
      </c>
      <c r="K341" s="14">
        <f>'Master Database'!J304</f>
        <v>0</v>
      </c>
      <c r="L341" s="154">
        <f>'Master Database'!O304</f>
        <v>5</v>
      </c>
      <c r="Z341" s="12"/>
      <c r="AA341" s="12"/>
      <c r="AB341" s="12"/>
      <c r="AC341" s="12"/>
    </row>
    <row r="342" spans="1:29" x14ac:dyDescent="0.2">
      <c r="A342" s="157" t="str">
        <f>'Master Database'!A305</f>
        <v>290</v>
      </c>
      <c r="B342" s="14">
        <f>'COINS Codes'!B295</f>
        <v>0</v>
      </c>
      <c r="C342" s="6">
        <f>'Master Database'!F305</f>
        <v>461</v>
      </c>
      <c r="D342" s="6"/>
      <c r="E342" s="6">
        <f>'Master Database'!K305</f>
        <v>2</v>
      </c>
      <c r="F342" s="14" t="str">
        <f>'Master Database'!E305</f>
        <v xml:space="preserve">Private </v>
      </c>
      <c r="G342" s="162">
        <f>'Master Database'!Q305</f>
        <v>1297</v>
      </c>
      <c r="H342" s="291">
        <f>'Master Database'!R305</f>
        <v>120.46</v>
      </c>
      <c r="I342" s="291"/>
      <c r="J342" s="6">
        <f>'Master Database'!L305</f>
        <v>0</v>
      </c>
      <c r="K342" s="14">
        <f>'Master Database'!J305</f>
        <v>0</v>
      </c>
      <c r="L342" s="154">
        <f>'Master Database'!O305</f>
        <v>4</v>
      </c>
      <c r="Z342" s="12"/>
      <c r="AA342" s="12"/>
      <c r="AB342" s="12"/>
      <c r="AC342" s="12"/>
    </row>
    <row r="343" spans="1:29" x14ac:dyDescent="0.2">
      <c r="A343" s="157" t="str">
        <f>'Master Database'!A306</f>
        <v>291</v>
      </c>
      <c r="B343" s="14">
        <f>'COINS Codes'!B296</f>
        <v>0</v>
      </c>
      <c r="C343" s="6">
        <f>'Master Database'!F306</f>
        <v>581</v>
      </c>
      <c r="D343" s="6"/>
      <c r="E343" s="6">
        <f>'Master Database'!K306</f>
        <v>2</v>
      </c>
      <c r="F343" s="14" t="str">
        <f>'Master Database'!E306</f>
        <v xml:space="preserve">Private </v>
      </c>
      <c r="G343" s="162">
        <f>'Master Database'!Q306</f>
        <v>1774</v>
      </c>
      <c r="H343" s="291">
        <f>'Master Database'!R306</f>
        <v>164.77</v>
      </c>
      <c r="I343" s="291"/>
      <c r="J343" s="6">
        <f>'Master Database'!L306</f>
        <v>0</v>
      </c>
      <c r="K343" s="14">
        <f>'Master Database'!J306</f>
        <v>0</v>
      </c>
      <c r="L343" s="154">
        <f>'Master Database'!O306</f>
        <v>5</v>
      </c>
      <c r="Z343" s="12"/>
      <c r="AA343" s="12"/>
      <c r="AB343" s="12"/>
      <c r="AC343" s="12"/>
    </row>
    <row r="344" spans="1:29" x14ac:dyDescent="0.2">
      <c r="A344" s="157" t="str">
        <f>'Master Database'!A307</f>
        <v>292</v>
      </c>
      <c r="B344" s="14">
        <f>'COINS Codes'!B297</f>
        <v>0</v>
      </c>
      <c r="C344" s="6">
        <f>'Master Database'!F307</f>
        <v>466</v>
      </c>
      <c r="D344" s="6"/>
      <c r="E344" s="6">
        <f>'Master Database'!K307</f>
        <v>2</v>
      </c>
      <c r="F344" s="14" t="str">
        <f>'Master Database'!E307</f>
        <v xml:space="preserve">Private </v>
      </c>
      <c r="G344" s="162">
        <f>'Master Database'!Q307</f>
        <v>1397</v>
      </c>
      <c r="H344" s="291">
        <f>'Master Database'!R307</f>
        <v>129.81</v>
      </c>
      <c r="I344" s="291"/>
      <c r="J344" s="6">
        <f>'Master Database'!L307</f>
        <v>0</v>
      </c>
      <c r="K344" s="14">
        <f>'Master Database'!J307</f>
        <v>0</v>
      </c>
      <c r="L344" s="154">
        <f>'Master Database'!O307</f>
        <v>4</v>
      </c>
      <c r="Z344" s="12"/>
      <c r="AA344" s="12"/>
      <c r="AB344" s="12"/>
      <c r="AC344" s="12"/>
    </row>
    <row r="345" spans="1:29" x14ac:dyDescent="0.2">
      <c r="A345" s="157" t="str">
        <f>'Master Database'!A308</f>
        <v>293</v>
      </c>
      <c r="B345" s="14">
        <f>'COINS Codes'!B298</f>
        <v>0</v>
      </c>
      <c r="C345" s="6">
        <f>'Master Database'!F308</f>
        <v>581</v>
      </c>
      <c r="D345" s="6"/>
      <c r="E345" s="6">
        <f>'Master Database'!K308</f>
        <v>2</v>
      </c>
      <c r="F345" s="14" t="str">
        <f>'Master Database'!E308</f>
        <v xml:space="preserve">Private </v>
      </c>
      <c r="G345" s="162">
        <f>'Master Database'!Q308</f>
        <v>1774</v>
      </c>
      <c r="H345" s="291">
        <f>'Master Database'!R308</f>
        <v>164.77</v>
      </c>
      <c r="I345" s="291"/>
      <c r="J345" s="6">
        <f>'Master Database'!L308</f>
        <v>0</v>
      </c>
      <c r="K345" s="14">
        <f>'Master Database'!J308</f>
        <v>0</v>
      </c>
      <c r="L345" s="154">
        <f>'Master Database'!O308</f>
        <v>5</v>
      </c>
      <c r="Z345" s="12"/>
      <c r="AA345" s="12"/>
      <c r="AB345" s="12"/>
      <c r="AC345" s="12"/>
    </row>
    <row r="346" spans="1:29" x14ac:dyDescent="0.2">
      <c r="A346" s="157" t="str">
        <f>'Master Database'!A309</f>
        <v>294</v>
      </c>
      <c r="B346" s="14">
        <f>'COINS Codes'!B299</f>
        <v>0</v>
      </c>
      <c r="C346" s="6">
        <f>'Master Database'!F309</f>
        <v>581</v>
      </c>
      <c r="D346" s="6"/>
      <c r="E346" s="6">
        <f>'Master Database'!K309</f>
        <v>2</v>
      </c>
      <c r="F346" s="14" t="str">
        <f>'Master Database'!E309</f>
        <v xml:space="preserve">Private </v>
      </c>
      <c r="G346" s="162">
        <f>'Master Database'!Q309</f>
        <v>1774</v>
      </c>
      <c r="H346" s="291">
        <f>'Master Database'!R309</f>
        <v>164.77</v>
      </c>
      <c r="I346" s="291"/>
      <c r="J346" s="6">
        <f>'Master Database'!L309</f>
        <v>0</v>
      </c>
      <c r="K346" s="14">
        <f>'Master Database'!J309</f>
        <v>0</v>
      </c>
      <c r="L346" s="154">
        <f>'Master Database'!O309</f>
        <v>5</v>
      </c>
      <c r="Z346" s="12"/>
      <c r="AA346" s="12"/>
      <c r="AB346" s="12"/>
      <c r="AC346" s="12"/>
    </row>
    <row r="347" spans="1:29" x14ac:dyDescent="0.2">
      <c r="A347" s="157" t="str">
        <f>'Master Database'!A310</f>
        <v>295</v>
      </c>
      <c r="B347" s="14">
        <f>'COINS Codes'!B300</f>
        <v>0</v>
      </c>
      <c r="C347" s="6">
        <f>'Master Database'!F310</f>
        <v>591</v>
      </c>
      <c r="D347" s="6"/>
      <c r="E347" s="6">
        <f>'Master Database'!K310</f>
        <v>2.5</v>
      </c>
      <c r="F347" s="14" t="str">
        <f>'Master Database'!E310</f>
        <v xml:space="preserve">Private </v>
      </c>
      <c r="G347" s="162">
        <f>'Master Database'!Q310</f>
        <v>1928</v>
      </c>
      <c r="H347" s="291">
        <f>'Master Database'!R310</f>
        <v>179.15</v>
      </c>
      <c r="I347" s="291"/>
      <c r="J347" s="6">
        <f>'Master Database'!L310</f>
        <v>0</v>
      </c>
      <c r="K347" s="14">
        <f>'Master Database'!J310</f>
        <v>0</v>
      </c>
      <c r="L347" s="154">
        <f>'Master Database'!O310</f>
        <v>5</v>
      </c>
      <c r="Z347" s="12"/>
      <c r="AA347" s="12"/>
      <c r="AB347" s="12"/>
      <c r="AC347" s="12"/>
    </row>
    <row r="348" spans="1:29" x14ac:dyDescent="0.2">
      <c r="A348" s="157" t="str">
        <f>'Master Database'!A311</f>
        <v>296</v>
      </c>
      <c r="B348" s="14">
        <f>'COINS Codes'!B301</f>
        <v>0</v>
      </c>
      <c r="C348" s="6">
        <f>'Master Database'!F311</f>
        <v>591</v>
      </c>
      <c r="D348" s="6"/>
      <c r="E348" s="6">
        <f>'Master Database'!K311</f>
        <v>2.5</v>
      </c>
      <c r="F348" s="14" t="str">
        <f>'Master Database'!E311</f>
        <v xml:space="preserve">Private </v>
      </c>
      <c r="G348" s="162">
        <f>'Master Database'!Q311</f>
        <v>1928</v>
      </c>
      <c r="H348" s="291">
        <f>'Master Database'!R311</f>
        <v>179.15</v>
      </c>
      <c r="I348" s="291"/>
      <c r="J348" s="6">
        <f>'Master Database'!L311</f>
        <v>0</v>
      </c>
      <c r="K348" s="14">
        <f>'Master Database'!J311</f>
        <v>0</v>
      </c>
      <c r="L348" s="154">
        <f>'Master Database'!O311</f>
        <v>5</v>
      </c>
      <c r="Z348" s="12"/>
      <c r="AA348" s="12"/>
      <c r="AB348" s="12"/>
      <c r="AC348" s="12"/>
    </row>
    <row r="349" spans="1:29" x14ac:dyDescent="0.2">
      <c r="A349" s="157" t="str">
        <f>'Master Database'!A312</f>
        <v>297</v>
      </c>
      <c r="B349" s="14">
        <f>'COINS Codes'!B302</f>
        <v>0</v>
      </c>
      <c r="C349" s="6">
        <f>'Master Database'!F312</f>
        <v>581</v>
      </c>
      <c r="D349" s="6"/>
      <c r="E349" s="6">
        <f>'Master Database'!K312</f>
        <v>2</v>
      </c>
      <c r="F349" s="14" t="str">
        <f>'Master Database'!E312</f>
        <v xml:space="preserve">Private </v>
      </c>
      <c r="G349" s="162">
        <f>'Master Database'!Q312</f>
        <v>1774</v>
      </c>
      <c r="H349" s="291">
        <f>'Master Database'!R312</f>
        <v>164.77</v>
      </c>
      <c r="I349" s="291"/>
      <c r="J349" s="6">
        <f>'Master Database'!L312</f>
        <v>0</v>
      </c>
      <c r="K349" s="14">
        <f>'Master Database'!J312</f>
        <v>0</v>
      </c>
      <c r="L349" s="154">
        <f>'Master Database'!O312</f>
        <v>5</v>
      </c>
      <c r="Z349" s="12"/>
      <c r="AA349" s="12"/>
      <c r="AB349" s="12"/>
      <c r="AC349" s="12"/>
    </row>
    <row r="350" spans="1:29" x14ac:dyDescent="0.2">
      <c r="A350" s="157" t="str">
        <f>'Master Database'!A313</f>
        <v>298</v>
      </c>
      <c r="B350" s="14">
        <f>'COINS Codes'!B303</f>
        <v>0</v>
      </c>
      <c r="C350" s="6">
        <f>'Master Database'!F313</f>
        <v>467</v>
      </c>
      <c r="D350" s="6"/>
      <c r="E350" s="6">
        <f>'Master Database'!K313</f>
        <v>2</v>
      </c>
      <c r="F350" s="14" t="str">
        <f>'Master Database'!E313</f>
        <v xml:space="preserve">Private </v>
      </c>
      <c r="G350" s="162">
        <f>'Master Database'!Q313</f>
        <v>1481</v>
      </c>
      <c r="H350" s="291">
        <f>'Master Database'!R313</f>
        <v>137.61000000000001</v>
      </c>
      <c r="I350" s="291"/>
      <c r="J350" s="6">
        <f>'Master Database'!L313</f>
        <v>0</v>
      </c>
      <c r="K350" s="14">
        <f>'Master Database'!J313</f>
        <v>0</v>
      </c>
      <c r="L350" s="154">
        <f>'Master Database'!O313</f>
        <v>4</v>
      </c>
      <c r="Z350" s="12"/>
      <c r="AA350" s="12"/>
      <c r="AB350" s="12"/>
      <c r="AC350" s="12"/>
    </row>
    <row r="351" spans="1:29" ht="13.5" thickBot="1" x14ac:dyDescent="0.25">
      <c r="A351" s="158" t="str">
        <f>'Master Database'!A314</f>
        <v>299</v>
      </c>
      <c r="B351" s="47">
        <f>'COINS Codes'!B304</f>
        <v>0</v>
      </c>
      <c r="C351" s="44">
        <f>'Master Database'!F314</f>
        <v>466</v>
      </c>
      <c r="D351" s="44"/>
      <c r="E351" s="44">
        <f>'Master Database'!K314</f>
        <v>2</v>
      </c>
      <c r="F351" s="47" t="str">
        <f>'Master Database'!E314</f>
        <v xml:space="preserve">Private </v>
      </c>
      <c r="G351" s="164">
        <f>'Master Database'!Q314</f>
        <v>1397</v>
      </c>
      <c r="H351" s="290">
        <f>'Master Database'!R314</f>
        <v>129.81</v>
      </c>
      <c r="I351" s="290"/>
      <c r="J351" s="44">
        <f>'Master Database'!L314</f>
        <v>0</v>
      </c>
      <c r="K351" s="47">
        <f>'Master Database'!J314</f>
        <v>0</v>
      </c>
      <c r="L351" s="155">
        <f>'Master Database'!O314</f>
        <v>4</v>
      </c>
      <c r="AA351" s="12"/>
      <c r="AB351" s="12"/>
    </row>
    <row r="352" spans="1:29" x14ac:dyDescent="0.2">
      <c r="O352" s="15"/>
      <c r="P352" s="15"/>
      <c r="Q352" s="15" t="s">
        <v>250</v>
      </c>
      <c r="R352" s="12">
        <f t="shared" ref="R352:AC352" si="81">SUM(R52:R351)</f>
        <v>128265</v>
      </c>
      <c r="S352" s="12">
        <f t="shared" si="81"/>
        <v>108.87</v>
      </c>
      <c r="T352" s="12">
        <f t="shared" si="81"/>
        <v>0</v>
      </c>
      <c r="U352" s="12">
        <f t="shared" si="81"/>
        <v>0</v>
      </c>
      <c r="V352" s="12">
        <f t="shared" si="81"/>
        <v>0</v>
      </c>
      <c r="W352" s="12">
        <f t="shared" si="81"/>
        <v>0</v>
      </c>
      <c r="X352" s="12">
        <f t="shared" si="81"/>
        <v>0</v>
      </c>
      <c r="Y352" s="12">
        <f t="shared" si="81"/>
        <v>0</v>
      </c>
      <c r="Z352" s="12">
        <f t="shared" si="81"/>
        <v>101</v>
      </c>
      <c r="AA352" s="12">
        <f t="shared" si="81"/>
        <v>81</v>
      </c>
      <c r="AB352" s="12">
        <f t="shared" si="81"/>
        <v>14</v>
      </c>
      <c r="AC352" s="12">
        <f t="shared" si="81"/>
        <v>0</v>
      </c>
    </row>
    <row r="353" spans="1:12" ht="13.5" thickBot="1" x14ac:dyDescent="0.25"/>
    <row r="354" spans="1:12" ht="13.5" thickBot="1" x14ac:dyDescent="0.25">
      <c r="A354" s="16" t="s">
        <v>247</v>
      </c>
      <c r="B354" s="17"/>
      <c r="C354" s="17"/>
      <c r="D354" s="17"/>
      <c r="E354" s="18" t="e">
        <f>#REF!</f>
        <v>#REF!</v>
      </c>
      <c r="G354" s="83" t="s">
        <v>246</v>
      </c>
      <c r="H354" s="19"/>
      <c r="I354" s="19"/>
      <c r="J354" s="20"/>
      <c r="K354" s="21"/>
      <c r="L354" s="21"/>
    </row>
    <row r="355" spans="1:12" ht="4.5" customHeight="1" thickBot="1" x14ac:dyDescent="0.25">
      <c r="G355" s="22"/>
      <c r="H355" s="23"/>
      <c r="I355" s="24"/>
      <c r="J355" s="23"/>
      <c r="K355" s="21"/>
      <c r="L355" s="21"/>
    </row>
    <row r="356" spans="1:12" ht="13.5" thickBot="1" x14ac:dyDescent="0.25">
      <c r="G356" s="25" t="s">
        <v>15</v>
      </c>
      <c r="H356" s="26" t="s">
        <v>253</v>
      </c>
      <c r="I356" s="21"/>
      <c r="J356" s="27" t="s">
        <v>254</v>
      </c>
      <c r="K356" s="21"/>
      <c r="L356" s="21"/>
    </row>
    <row r="357" spans="1:12" ht="13.5" thickBot="1" x14ac:dyDescent="0.25">
      <c r="A357" s="16" t="s">
        <v>248</v>
      </c>
      <c r="B357" s="17"/>
      <c r="C357" s="17"/>
      <c r="D357" s="17"/>
      <c r="E357" s="18" t="e">
        <f>#REF!</f>
        <v>#REF!</v>
      </c>
      <c r="G357" s="28" t="s">
        <v>14</v>
      </c>
      <c r="H357" s="29">
        <f>R352</f>
        <v>128265</v>
      </c>
      <c r="I357" s="30"/>
      <c r="J357" s="31">
        <f>S352</f>
        <v>108.87</v>
      </c>
      <c r="K357" s="32"/>
      <c r="L357" s="32"/>
    </row>
    <row r="358" spans="1:12" x14ac:dyDescent="0.2">
      <c r="G358" s="33" t="s">
        <v>27</v>
      </c>
      <c r="H358" s="34">
        <f>V352</f>
        <v>0</v>
      </c>
      <c r="I358" s="30"/>
      <c r="J358" s="35">
        <f>W352</f>
        <v>0</v>
      </c>
      <c r="K358" s="32"/>
      <c r="L358" s="32"/>
    </row>
    <row r="359" spans="1:12" x14ac:dyDescent="0.2">
      <c r="G359" s="200" t="s">
        <v>28</v>
      </c>
      <c r="H359" s="201">
        <f>X352</f>
        <v>0</v>
      </c>
      <c r="I359" s="30"/>
      <c r="J359" s="202">
        <f>Y352</f>
        <v>0</v>
      </c>
      <c r="K359" s="32"/>
      <c r="L359" s="32"/>
    </row>
    <row r="360" spans="1:12" ht="13.5" thickBot="1" x14ac:dyDescent="0.25">
      <c r="G360" s="36" t="s">
        <v>16</v>
      </c>
      <c r="H360" s="78">
        <f>SUM(H357:H359)</f>
        <v>128265</v>
      </c>
      <c r="I360" s="30"/>
      <c r="J360" s="79">
        <f>SUM(J357:J359)</f>
        <v>108.87</v>
      </c>
      <c r="K360" s="32"/>
      <c r="L360" s="32"/>
    </row>
  </sheetData>
  <sheetProtection formatCells="0" formatColumns="0" formatRows="0" insertColumns="0" insertRows="0" deleteColumns="0" deleteRows="0" sort="0" autoFilter="0" pivotTables="0"/>
  <autoFilter ref="A51:M351" xr:uid="{00000000-0009-0000-0000-000002000000}"/>
  <mergeCells count="375">
    <mergeCell ref="H12:I12"/>
    <mergeCell ref="H13:I13"/>
    <mergeCell ref="H14:I14"/>
    <mergeCell ref="H21:I21"/>
    <mergeCell ref="H23:I23"/>
    <mergeCell ref="A22:F22"/>
    <mergeCell ref="H41:I41"/>
    <mergeCell ref="H45:I45"/>
    <mergeCell ref="H42:I42"/>
    <mergeCell ref="A42:F42"/>
    <mergeCell ref="A45:F45"/>
    <mergeCell ref="A40:B40"/>
    <mergeCell ref="A41:B41"/>
    <mergeCell ref="A28:B28"/>
    <mergeCell ref="A29:B29"/>
    <mergeCell ref="H35:I35"/>
    <mergeCell ref="H36:I36"/>
    <mergeCell ref="H37:I37"/>
    <mergeCell ref="H38:I38"/>
    <mergeCell ref="H39:I39"/>
    <mergeCell ref="H40:I40"/>
    <mergeCell ref="A24:J24"/>
    <mergeCell ref="H5:I5"/>
    <mergeCell ref="H20:I20"/>
    <mergeCell ref="H31:I31"/>
    <mergeCell ref="H32:I32"/>
    <mergeCell ref="H33:I33"/>
    <mergeCell ref="H34:I34"/>
    <mergeCell ref="H15:I15"/>
    <mergeCell ref="H16:I16"/>
    <mergeCell ref="H17:I17"/>
    <mergeCell ref="H18:I18"/>
    <mergeCell ref="H19:I19"/>
    <mergeCell ref="H30:I30"/>
    <mergeCell ref="H26:I26"/>
    <mergeCell ref="H25:I25"/>
    <mergeCell ref="H27:I27"/>
    <mergeCell ref="H28:I28"/>
    <mergeCell ref="H29:I29"/>
    <mergeCell ref="H22:I22"/>
    <mergeCell ref="H6:I6"/>
    <mergeCell ref="H7:I7"/>
    <mergeCell ref="H8:I8"/>
    <mergeCell ref="H9:I9"/>
    <mergeCell ref="H10:I10"/>
    <mergeCell ref="H11:I11"/>
    <mergeCell ref="A1:M1"/>
    <mergeCell ref="H50:I50"/>
    <mergeCell ref="P2:Q2"/>
    <mergeCell ref="H3:I3"/>
    <mergeCell ref="H46:I46"/>
    <mergeCell ref="H48:I48"/>
    <mergeCell ref="A43:B43"/>
    <mergeCell ref="H43:I43"/>
    <mergeCell ref="A44:B44"/>
    <mergeCell ref="H44:I44"/>
    <mergeCell ref="A25:B25"/>
    <mergeCell ref="A4:J4"/>
    <mergeCell ref="A35:B35"/>
    <mergeCell ref="A36:B36"/>
    <mergeCell ref="A37:B37"/>
    <mergeCell ref="A38:B38"/>
    <mergeCell ref="A39:B39"/>
    <mergeCell ref="A30:B30"/>
    <mergeCell ref="A31:B31"/>
    <mergeCell ref="A32:B32"/>
    <mergeCell ref="A33:B33"/>
    <mergeCell ref="A34:B34"/>
    <mergeCell ref="A26:B26"/>
    <mergeCell ref="A27:B27"/>
    <mergeCell ref="H61:I61"/>
    <mergeCell ref="H62:I62"/>
    <mergeCell ref="H63:I63"/>
    <mergeCell ref="H64:I64"/>
    <mergeCell ref="H65:I65"/>
    <mergeCell ref="H56:I56"/>
    <mergeCell ref="H49:I49"/>
    <mergeCell ref="H47:I47"/>
    <mergeCell ref="A47:F47"/>
    <mergeCell ref="H57:I57"/>
    <mergeCell ref="H58:I58"/>
    <mergeCell ref="H59:I59"/>
    <mergeCell ref="H60:I60"/>
    <mergeCell ref="H51:I51"/>
    <mergeCell ref="H52:I52"/>
    <mergeCell ref="H53:I53"/>
    <mergeCell ref="H54:I54"/>
    <mergeCell ref="H55:I55"/>
    <mergeCell ref="H71:I71"/>
    <mergeCell ref="H72:I72"/>
    <mergeCell ref="H73:I73"/>
    <mergeCell ref="H74:I74"/>
    <mergeCell ref="H75:I75"/>
    <mergeCell ref="H66:I66"/>
    <mergeCell ref="H67:I67"/>
    <mergeCell ref="H68:I68"/>
    <mergeCell ref="H69:I69"/>
    <mergeCell ref="H70:I70"/>
    <mergeCell ref="H81:I81"/>
    <mergeCell ref="H82:I82"/>
    <mergeCell ref="H83:I83"/>
    <mergeCell ref="H84:I84"/>
    <mergeCell ref="H85:I85"/>
    <mergeCell ref="H76:I76"/>
    <mergeCell ref="H77:I77"/>
    <mergeCell ref="H78:I78"/>
    <mergeCell ref="H79:I79"/>
    <mergeCell ref="H80:I80"/>
    <mergeCell ref="H91:I91"/>
    <mergeCell ref="H92:I92"/>
    <mergeCell ref="H93:I93"/>
    <mergeCell ref="H94:I94"/>
    <mergeCell ref="H95:I95"/>
    <mergeCell ref="H86:I86"/>
    <mergeCell ref="H87:I87"/>
    <mergeCell ref="H88:I88"/>
    <mergeCell ref="H89:I89"/>
    <mergeCell ref="H90:I90"/>
    <mergeCell ref="H101:I101"/>
    <mergeCell ref="H102:I102"/>
    <mergeCell ref="H103:I103"/>
    <mergeCell ref="H104:I104"/>
    <mergeCell ref="H105:I105"/>
    <mergeCell ref="H96:I96"/>
    <mergeCell ref="H97:I97"/>
    <mergeCell ref="H98:I98"/>
    <mergeCell ref="H99:I99"/>
    <mergeCell ref="H100:I100"/>
    <mergeCell ref="H111:I111"/>
    <mergeCell ref="H112:I112"/>
    <mergeCell ref="H113:I113"/>
    <mergeCell ref="H114:I114"/>
    <mergeCell ref="H115:I115"/>
    <mergeCell ref="H106:I106"/>
    <mergeCell ref="H107:I107"/>
    <mergeCell ref="H108:I108"/>
    <mergeCell ref="H109:I109"/>
    <mergeCell ref="H110:I110"/>
    <mergeCell ref="H121:I121"/>
    <mergeCell ref="H122:I122"/>
    <mergeCell ref="H123:I123"/>
    <mergeCell ref="H124:I124"/>
    <mergeCell ref="H125:I125"/>
    <mergeCell ref="H116:I116"/>
    <mergeCell ref="H117:I117"/>
    <mergeCell ref="H118:I118"/>
    <mergeCell ref="H119:I119"/>
    <mergeCell ref="H120:I120"/>
    <mergeCell ref="H131:I131"/>
    <mergeCell ref="H132:I132"/>
    <mergeCell ref="H133:I133"/>
    <mergeCell ref="H134:I134"/>
    <mergeCell ref="H135:I135"/>
    <mergeCell ref="H126:I126"/>
    <mergeCell ref="H127:I127"/>
    <mergeCell ref="H128:I128"/>
    <mergeCell ref="H129:I129"/>
    <mergeCell ref="H130:I130"/>
    <mergeCell ref="H141:I141"/>
    <mergeCell ref="H142:I142"/>
    <mergeCell ref="H143:I143"/>
    <mergeCell ref="H144:I144"/>
    <mergeCell ref="H145:I145"/>
    <mergeCell ref="H136:I136"/>
    <mergeCell ref="H137:I137"/>
    <mergeCell ref="H138:I138"/>
    <mergeCell ref="H139:I139"/>
    <mergeCell ref="H140:I140"/>
    <mergeCell ref="H151:I151"/>
    <mergeCell ref="H152:I152"/>
    <mergeCell ref="H153:I153"/>
    <mergeCell ref="H154:I154"/>
    <mergeCell ref="H155:I155"/>
    <mergeCell ref="H146:I146"/>
    <mergeCell ref="H147:I147"/>
    <mergeCell ref="H148:I148"/>
    <mergeCell ref="H149:I149"/>
    <mergeCell ref="H150:I150"/>
    <mergeCell ref="H161:I161"/>
    <mergeCell ref="H162:I162"/>
    <mergeCell ref="H163:I163"/>
    <mergeCell ref="H164:I164"/>
    <mergeCell ref="H165:I165"/>
    <mergeCell ref="H156:I156"/>
    <mergeCell ref="H157:I157"/>
    <mergeCell ref="H158:I158"/>
    <mergeCell ref="H159:I159"/>
    <mergeCell ref="H160:I160"/>
    <mergeCell ref="H171:I171"/>
    <mergeCell ref="H172:I172"/>
    <mergeCell ref="H173:I173"/>
    <mergeCell ref="H174:I174"/>
    <mergeCell ref="H175:I175"/>
    <mergeCell ref="H166:I166"/>
    <mergeCell ref="H167:I167"/>
    <mergeCell ref="H168:I168"/>
    <mergeCell ref="H169:I169"/>
    <mergeCell ref="H170:I170"/>
    <mergeCell ref="H181:I181"/>
    <mergeCell ref="H182:I182"/>
    <mergeCell ref="H183:I183"/>
    <mergeCell ref="H184:I184"/>
    <mergeCell ref="H185:I185"/>
    <mergeCell ref="H176:I176"/>
    <mergeCell ref="H177:I177"/>
    <mergeCell ref="H178:I178"/>
    <mergeCell ref="H179:I179"/>
    <mergeCell ref="H180:I180"/>
    <mergeCell ref="H191:I191"/>
    <mergeCell ref="H192:I192"/>
    <mergeCell ref="H193:I193"/>
    <mergeCell ref="H194:I194"/>
    <mergeCell ref="H195:I195"/>
    <mergeCell ref="H186:I186"/>
    <mergeCell ref="H187:I187"/>
    <mergeCell ref="H188:I188"/>
    <mergeCell ref="H189:I189"/>
    <mergeCell ref="H190:I190"/>
    <mergeCell ref="H201:I201"/>
    <mergeCell ref="H202:I202"/>
    <mergeCell ref="H203:I203"/>
    <mergeCell ref="H204:I204"/>
    <mergeCell ref="H205:I205"/>
    <mergeCell ref="H196:I196"/>
    <mergeCell ref="H197:I197"/>
    <mergeCell ref="H198:I198"/>
    <mergeCell ref="H199:I199"/>
    <mergeCell ref="H200:I200"/>
    <mergeCell ref="H211:I211"/>
    <mergeCell ref="H212:I212"/>
    <mergeCell ref="H213:I213"/>
    <mergeCell ref="H214:I214"/>
    <mergeCell ref="H215:I215"/>
    <mergeCell ref="H206:I206"/>
    <mergeCell ref="H207:I207"/>
    <mergeCell ref="H208:I208"/>
    <mergeCell ref="H209:I209"/>
    <mergeCell ref="H210:I210"/>
    <mergeCell ref="H221:I221"/>
    <mergeCell ref="H222:I222"/>
    <mergeCell ref="H223:I223"/>
    <mergeCell ref="H224:I224"/>
    <mergeCell ref="H225:I225"/>
    <mergeCell ref="H216:I216"/>
    <mergeCell ref="H217:I217"/>
    <mergeCell ref="H218:I218"/>
    <mergeCell ref="H219:I219"/>
    <mergeCell ref="H220:I220"/>
    <mergeCell ref="H231:I231"/>
    <mergeCell ref="H232:I232"/>
    <mergeCell ref="H233:I233"/>
    <mergeCell ref="H234:I234"/>
    <mergeCell ref="H235:I235"/>
    <mergeCell ref="H226:I226"/>
    <mergeCell ref="H227:I227"/>
    <mergeCell ref="H228:I228"/>
    <mergeCell ref="H229:I229"/>
    <mergeCell ref="H230:I230"/>
    <mergeCell ref="H241:I241"/>
    <mergeCell ref="H242:I242"/>
    <mergeCell ref="H243:I243"/>
    <mergeCell ref="H244:I244"/>
    <mergeCell ref="H245:I245"/>
    <mergeCell ref="H236:I236"/>
    <mergeCell ref="H237:I237"/>
    <mergeCell ref="H238:I238"/>
    <mergeCell ref="H239:I239"/>
    <mergeCell ref="H240:I240"/>
    <mergeCell ref="H251:I251"/>
    <mergeCell ref="H252:I252"/>
    <mergeCell ref="H253:I253"/>
    <mergeCell ref="H254:I254"/>
    <mergeCell ref="H255:I255"/>
    <mergeCell ref="H246:I246"/>
    <mergeCell ref="H247:I247"/>
    <mergeCell ref="H248:I248"/>
    <mergeCell ref="H249:I249"/>
    <mergeCell ref="H250:I250"/>
    <mergeCell ref="H261:I261"/>
    <mergeCell ref="H262:I262"/>
    <mergeCell ref="H263:I263"/>
    <mergeCell ref="H264:I264"/>
    <mergeCell ref="H265:I265"/>
    <mergeCell ref="H256:I256"/>
    <mergeCell ref="H257:I257"/>
    <mergeCell ref="H258:I258"/>
    <mergeCell ref="H259:I259"/>
    <mergeCell ref="H260:I260"/>
    <mergeCell ref="H271:I271"/>
    <mergeCell ref="H272:I272"/>
    <mergeCell ref="H273:I273"/>
    <mergeCell ref="H274:I274"/>
    <mergeCell ref="H275:I275"/>
    <mergeCell ref="H266:I266"/>
    <mergeCell ref="H267:I267"/>
    <mergeCell ref="H268:I268"/>
    <mergeCell ref="H269:I269"/>
    <mergeCell ref="H270:I270"/>
    <mergeCell ref="H281:I281"/>
    <mergeCell ref="H282:I282"/>
    <mergeCell ref="H283:I283"/>
    <mergeCell ref="H284:I284"/>
    <mergeCell ref="H285:I285"/>
    <mergeCell ref="H276:I276"/>
    <mergeCell ref="H277:I277"/>
    <mergeCell ref="H278:I278"/>
    <mergeCell ref="H279:I279"/>
    <mergeCell ref="H280:I280"/>
    <mergeCell ref="H291:I291"/>
    <mergeCell ref="H292:I292"/>
    <mergeCell ref="H293:I293"/>
    <mergeCell ref="H294:I294"/>
    <mergeCell ref="H295:I295"/>
    <mergeCell ref="H286:I286"/>
    <mergeCell ref="H287:I287"/>
    <mergeCell ref="H288:I288"/>
    <mergeCell ref="H289:I289"/>
    <mergeCell ref="H290:I290"/>
    <mergeCell ref="H301:I301"/>
    <mergeCell ref="H302:I302"/>
    <mergeCell ref="H303:I303"/>
    <mergeCell ref="H304:I304"/>
    <mergeCell ref="H305:I305"/>
    <mergeCell ref="H296:I296"/>
    <mergeCell ref="H297:I297"/>
    <mergeCell ref="H298:I298"/>
    <mergeCell ref="H299:I299"/>
    <mergeCell ref="H300:I300"/>
    <mergeCell ref="H311:I311"/>
    <mergeCell ref="H312:I312"/>
    <mergeCell ref="H313:I313"/>
    <mergeCell ref="H314:I314"/>
    <mergeCell ref="H315:I315"/>
    <mergeCell ref="H306:I306"/>
    <mergeCell ref="H307:I307"/>
    <mergeCell ref="H308:I308"/>
    <mergeCell ref="H309:I309"/>
    <mergeCell ref="H310:I310"/>
    <mergeCell ref="H328:I328"/>
    <mergeCell ref="H329:I329"/>
    <mergeCell ref="H330:I330"/>
    <mergeCell ref="H321:I321"/>
    <mergeCell ref="H322:I322"/>
    <mergeCell ref="H323:I323"/>
    <mergeCell ref="H324:I324"/>
    <mergeCell ref="H325:I325"/>
    <mergeCell ref="H316:I316"/>
    <mergeCell ref="H317:I317"/>
    <mergeCell ref="H318:I318"/>
    <mergeCell ref="H319:I319"/>
    <mergeCell ref="H320:I320"/>
    <mergeCell ref="A5:B5"/>
    <mergeCell ref="H351:I351"/>
    <mergeCell ref="H346:I346"/>
    <mergeCell ref="H347:I347"/>
    <mergeCell ref="H348:I348"/>
    <mergeCell ref="H349:I349"/>
    <mergeCell ref="H350:I350"/>
    <mergeCell ref="H341:I341"/>
    <mergeCell ref="H342:I342"/>
    <mergeCell ref="H343:I343"/>
    <mergeCell ref="H344:I344"/>
    <mergeCell ref="H345:I345"/>
    <mergeCell ref="H336:I336"/>
    <mergeCell ref="H337:I337"/>
    <mergeCell ref="H338:I338"/>
    <mergeCell ref="H339:I339"/>
    <mergeCell ref="H340:I340"/>
    <mergeCell ref="H331:I331"/>
    <mergeCell ref="H332:I332"/>
    <mergeCell ref="H333:I333"/>
    <mergeCell ref="H334:I334"/>
    <mergeCell ref="H335:I335"/>
    <mergeCell ref="H326:I326"/>
    <mergeCell ref="H327:I327"/>
  </mergeCells>
  <phoneticPr fontId="2" type="noConversion"/>
  <conditionalFormatting sqref="F52:F351">
    <cfRule type="expression" dxfId="13" priority="1" stopIfTrue="1">
      <formula>$F52="Shared Ownership"</formula>
    </cfRule>
    <cfRule type="expression" dxfId="12" priority="8" stopIfTrue="1">
      <formula>$F52="Private"</formula>
    </cfRule>
    <cfRule type="expression" dxfId="11" priority="9" stopIfTrue="1">
      <formula>$F52="Rented"</formula>
    </cfRule>
    <cfRule type="expression" dxfId="10" priority="10" stopIfTrue="1">
      <formula>$F52="Commercial"</formula>
    </cfRule>
  </conditionalFormatting>
  <printOptions horizontalCentered="1"/>
  <pageMargins left="0.43307086614173229" right="0.27559055118110237" top="0.51181102362204722" bottom="0.39370078740157483" header="0.35433070866141736" footer="0.23622047244094491"/>
  <pageSetup paperSize="8" scale="9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304"/>
  <sheetViews>
    <sheetView view="pageBreakPreview" zoomScale="85" zoomScaleNormal="85" zoomScaleSheetLayoutView="85" workbookViewId="0">
      <pane xSplit="1" ySplit="4" topLeftCell="C5" activePane="bottomRight" state="frozen"/>
      <selection pane="topRight" activeCell="B1" sqref="B1"/>
      <selection pane="bottomLeft" activeCell="A5" sqref="A5"/>
      <selection pane="bottomRight" activeCell="T3" sqref="T3"/>
    </sheetView>
  </sheetViews>
  <sheetFormatPr defaultColWidth="9.140625" defaultRowHeight="12.75" x14ac:dyDescent="0.2"/>
  <cols>
    <col min="1" max="2" width="11" style="1" customWidth="1"/>
    <col min="3" max="3" width="8.140625" style="1" customWidth="1"/>
    <col min="4" max="4" width="15.42578125" style="1" bestFit="1" customWidth="1"/>
    <col min="5" max="5" width="16.28515625" style="1" customWidth="1"/>
    <col min="6" max="9" width="20.7109375" style="1" customWidth="1"/>
    <col min="10" max="10" width="16.85546875" style="1" customWidth="1"/>
    <col min="11" max="13" width="20.7109375" style="1" customWidth="1"/>
    <col min="14" max="15" width="16.7109375" style="1" customWidth="1"/>
    <col min="16" max="16" width="20.7109375" style="1" customWidth="1"/>
    <col min="17" max="18" width="10.7109375" style="1" customWidth="1"/>
    <col min="19" max="19" width="9.7109375" style="1" customWidth="1"/>
    <col min="20" max="20" width="11" style="7" customWidth="1"/>
    <col min="21" max="27" width="9.140625" style="1"/>
    <col min="28" max="28" width="9.140625" style="55"/>
    <col min="29" max="16384" width="9.140625" style="1"/>
  </cols>
  <sheetData>
    <row r="1" spans="1:28" ht="20.25" x14ac:dyDescent="0.2">
      <c r="A1" s="84" t="s">
        <v>260</v>
      </c>
      <c r="B1" s="96"/>
      <c r="C1" s="96"/>
      <c r="D1" s="96"/>
      <c r="E1" s="96"/>
      <c r="F1" s="96"/>
      <c r="G1" s="97"/>
      <c r="H1" s="97"/>
      <c r="I1" s="98"/>
      <c r="J1" s="98"/>
      <c r="K1" s="99"/>
      <c r="L1" s="98"/>
      <c r="M1" s="98"/>
      <c r="N1" s="98"/>
      <c r="O1" s="98"/>
      <c r="P1" s="98"/>
      <c r="Q1" s="98"/>
      <c r="R1" s="98"/>
      <c r="S1" s="98"/>
      <c r="T1" s="98"/>
    </row>
    <row r="2" spans="1:28" ht="24" thickBot="1" x14ac:dyDescent="0.25">
      <c r="A2" s="89" t="s">
        <v>266</v>
      </c>
      <c r="B2" s="90"/>
      <c r="C2" s="91" t="s">
        <v>265</v>
      </c>
      <c r="D2" s="90"/>
      <c r="E2" s="100"/>
      <c r="F2" s="100"/>
      <c r="G2" s="93"/>
      <c r="H2" s="93"/>
      <c r="I2" s="93"/>
      <c r="J2" s="93"/>
      <c r="K2" s="93"/>
      <c r="L2" s="90"/>
      <c r="M2" s="90"/>
      <c r="N2" s="90"/>
      <c r="O2" s="90"/>
      <c r="P2" s="90"/>
      <c r="Q2" s="90"/>
      <c r="R2" s="90"/>
      <c r="S2" s="129" t="s">
        <v>262</v>
      </c>
      <c r="T2" s="167">
        <f>'Master Database'!W7</f>
        <v>0</v>
      </c>
    </row>
    <row r="3" spans="1:28" ht="11.25" customHeight="1" thickBot="1" x14ac:dyDescent="0.25">
      <c r="A3" s="48"/>
      <c r="B3" s="48"/>
      <c r="C3" s="50"/>
      <c r="D3" s="50"/>
      <c r="E3" s="48"/>
      <c r="F3" s="48"/>
      <c r="G3" s="49"/>
      <c r="H3" s="49"/>
      <c r="I3" s="49"/>
      <c r="J3" s="49"/>
      <c r="K3" s="49"/>
      <c r="L3" s="50"/>
      <c r="M3" s="50"/>
      <c r="N3" s="50"/>
      <c r="O3" s="50"/>
      <c r="P3" s="50"/>
      <c r="Q3" s="50"/>
      <c r="R3" s="50"/>
      <c r="S3" s="50"/>
      <c r="T3" s="52"/>
    </row>
    <row r="4" spans="1:28" s="4" customFormat="1" ht="46.5" customHeight="1" thickBot="1" x14ac:dyDescent="0.25">
      <c r="A4" s="120" t="str">
        <f>'Master Database'!A15</f>
        <v>Plot No.</v>
      </c>
      <c r="B4" s="46" t="str">
        <f>'Master Database'!C15</f>
        <v>Phase No.</v>
      </c>
      <c r="C4" s="46" t="str">
        <f>'Master Database'!D15</f>
        <v>Block No.</v>
      </c>
      <c r="D4" s="46" t="str">
        <f>'Master Database'!F15</f>
        <v>House Type Name</v>
      </c>
      <c r="E4" s="46" t="str">
        <f>'Master Database'!E15</f>
        <v>Tenure</v>
      </c>
      <c r="F4" s="46" t="str">
        <f>'Master Database'!AE15</f>
        <v>Allocated Parking Space (No.)</v>
      </c>
      <c r="G4" s="46" t="str">
        <f>'Master Database'!AF15</f>
        <v>Allocated Parking Space (No.)</v>
      </c>
      <c r="H4" s="46" t="str">
        <f>'Master Database'!AG15</f>
        <v>Allocated Parking Space (No.)</v>
      </c>
      <c r="I4" s="46" t="str">
        <f>'Master Database'!AH15</f>
        <v>Allocated Parking Space (No.)</v>
      </c>
      <c r="J4" s="46" t="str">
        <f>'Master Database'!AI15</f>
        <v>Allocated Parking Space (No.)</v>
      </c>
      <c r="K4" s="46" t="str">
        <f>'Master Database'!AJ15</f>
        <v>Allocated Parking Space (No.)</v>
      </c>
      <c r="L4" s="46" t="str">
        <f>'Master Database'!AK15</f>
        <v>Allocated Parking Space (No.)</v>
      </c>
      <c r="M4" s="46" t="str">
        <f>'Master Database'!AL15</f>
        <v>Allocated Parking Space (No.)</v>
      </c>
      <c r="N4" s="46" t="str">
        <f>'Master Database'!AM15</f>
        <v>Allocated Parking Space (No.)</v>
      </c>
      <c r="O4" s="46" t="str">
        <f>'Master Database'!AN15</f>
        <v>Allocated Parking Space (No.)</v>
      </c>
      <c r="P4" s="46" t="str">
        <f>'Master Database'!AO15</f>
        <v>Allocated Parking Space (No.)</v>
      </c>
      <c r="Q4" s="46" t="str">
        <f>'Master Database'!AR15</f>
        <v>Allocated Parking Space (No.)</v>
      </c>
      <c r="R4" s="46" t="str">
        <f>'Master Database'!AS15</f>
        <v>Allocated Parking Space (No.)</v>
      </c>
      <c r="S4" s="46" t="str">
        <f>'Master Database'!AT15</f>
        <v>Allocated Parking Space (No.)</v>
      </c>
      <c r="T4" s="51" t="str">
        <f>'Master Database'!AU15</f>
        <v>Allocated Parking Space (No.)</v>
      </c>
      <c r="AB4" s="56" t="s">
        <v>26</v>
      </c>
    </row>
    <row r="5" spans="1:28" ht="38.25" customHeight="1" x14ac:dyDescent="0.2">
      <c r="A5" s="117" t="str">
        <f>'Master Database'!A16</f>
        <v>001</v>
      </c>
      <c r="B5" s="118">
        <f>'Master Database'!C16</f>
        <v>0</v>
      </c>
      <c r="C5" s="121">
        <f>'Master Database'!D16</f>
        <v>0</v>
      </c>
      <c r="D5" s="122">
        <f>'Master Database'!F16</f>
        <v>354</v>
      </c>
      <c r="E5" s="122" t="str">
        <f>'Master Database'!E16</f>
        <v>Private</v>
      </c>
      <c r="F5" s="38">
        <f>'Master Database'!AE16</f>
        <v>0</v>
      </c>
      <c r="G5" s="38">
        <f>'Master Database'!AF16</f>
        <v>0</v>
      </c>
      <c r="H5" s="38">
        <f>'Master Database'!AG16</f>
        <v>0</v>
      </c>
      <c r="I5" s="38">
        <f>'Master Database'!AH16</f>
        <v>0</v>
      </c>
      <c r="J5" s="38">
        <f>'Master Database'!AI16</f>
        <v>0</v>
      </c>
      <c r="K5" s="38">
        <f>'Master Database'!AJ16</f>
        <v>0</v>
      </c>
      <c r="L5" s="38">
        <f>'Master Database'!AK16</f>
        <v>0</v>
      </c>
      <c r="M5" s="38">
        <f>'Master Database'!AL16</f>
        <v>0</v>
      </c>
      <c r="N5" s="38">
        <f>'Master Database'!AM16</f>
        <v>0</v>
      </c>
      <c r="O5" s="38">
        <f>'Master Database'!AN16</f>
        <v>0</v>
      </c>
      <c r="P5" s="38">
        <f>'Master Database'!AO16</f>
        <v>0</v>
      </c>
      <c r="Q5" s="38">
        <f>'Master Database'!AR16</f>
        <v>0</v>
      </c>
      <c r="R5" s="38">
        <f>'Master Database'!AS16</f>
        <v>0</v>
      </c>
      <c r="S5" s="38">
        <f>'Master Database'!AT16</f>
        <v>0</v>
      </c>
      <c r="T5" s="38">
        <f>'Master Database'!AU16</f>
        <v>0</v>
      </c>
      <c r="AB5" s="55" t="e">
        <f>#REF!</f>
        <v>#REF!</v>
      </c>
    </row>
    <row r="6" spans="1:28" ht="38.25" customHeight="1" x14ac:dyDescent="0.2">
      <c r="A6" s="117" t="str">
        <f>'Master Database'!A17</f>
        <v>002</v>
      </c>
      <c r="B6" s="118">
        <f>'Master Database'!C17</f>
        <v>0</v>
      </c>
      <c r="C6" s="119">
        <f>'Master Database'!D17</f>
        <v>0</v>
      </c>
      <c r="D6" s="14">
        <f>'Master Database'!F17</f>
        <v>352</v>
      </c>
      <c r="E6" s="14" t="str">
        <f>'Master Database'!E17</f>
        <v>Private</v>
      </c>
      <c r="F6" s="14">
        <f>'Master Database'!AE17</f>
        <v>0</v>
      </c>
      <c r="G6" s="14">
        <f>'Master Database'!AF17</f>
        <v>0</v>
      </c>
      <c r="H6" s="14">
        <f>'Master Database'!AG17</f>
        <v>0</v>
      </c>
      <c r="I6" s="14">
        <f>'Master Database'!AH17</f>
        <v>0</v>
      </c>
      <c r="J6" s="14">
        <f>'Master Database'!AI17</f>
        <v>0</v>
      </c>
      <c r="K6" s="14">
        <f>'Master Database'!AJ17</f>
        <v>0</v>
      </c>
      <c r="L6" s="14">
        <f>'Master Database'!AK17</f>
        <v>0</v>
      </c>
      <c r="M6" s="14">
        <f>'Master Database'!AL17</f>
        <v>0</v>
      </c>
      <c r="N6" s="14">
        <f>'Master Database'!AM17</f>
        <v>0</v>
      </c>
      <c r="O6" s="14">
        <f>'Master Database'!AN17</f>
        <v>0</v>
      </c>
      <c r="P6" s="14">
        <f>'Master Database'!AO17</f>
        <v>0</v>
      </c>
      <c r="Q6" s="14">
        <f>'Master Database'!AR17</f>
        <v>0</v>
      </c>
      <c r="R6" s="14">
        <f>'Master Database'!AS17</f>
        <v>0</v>
      </c>
      <c r="S6" s="14">
        <f>'Master Database'!AT17</f>
        <v>0</v>
      </c>
      <c r="T6" s="14">
        <f>'Master Database'!AU17</f>
        <v>0</v>
      </c>
      <c r="AB6" s="55" t="e">
        <f>#REF!</f>
        <v>#REF!</v>
      </c>
    </row>
    <row r="7" spans="1:28" ht="38.25" customHeight="1" x14ac:dyDescent="0.2">
      <c r="A7" s="117" t="str">
        <f>'Master Database'!A18</f>
        <v>003</v>
      </c>
      <c r="B7" s="118">
        <f>'Master Database'!C18</f>
        <v>0</v>
      </c>
      <c r="C7" s="119">
        <f>'Master Database'!D18</f>
        <v>0</v>
      </c>
      <c r="D7" s="14">
        <f>'Master Database'!F18</f>
        <v>462</v>
      </c>
      <c r="E7" s="14" t="str">
        <f>'Master Database'!E18</f>
        <v>Private</v>
      </c>
      <c r="F7" s="14">
        <f>'Master Database'!AE18</f>
        <v>0</v>
      </c>
      <c r="G7" s="14">
        <f>'Master Database'!AF18</f>
        <v>0</v>
      </c>
      <c r="H7" s="14">
        <f>'Master Database'!AG18</f>
        <v>0</v>
      </c>
      <c r="I7" s="14">
        <f>'Master Database'!AH18</f>
        <v>0</v>
      </c>
      <c r="J7" s="14">
        <f>'Master Database'!AI18</f>
        <v>0</v>
      </c>
      <c r="K7" s="14">
        <f>'Master Database'!AJ18</f>
        <v>0</v>
      </c>
      <c r="L7" s="14">
        <f>'Master Database'!AK18</f>
        <v>0</v>
      </c>
      <c r="M7" s="14">
        <f>'Master Database'!AL18</f>
        <v>0</v>
      </c>
      <c r="N7" s="14">
        <f>'Master Database'!AM18</f>
        <v>0</v>
      </c>
      <c r="O7" s="14">
        <f>'Master Database'!AN18</f>
        <v>0</v>
      </c>
      <c r="P7" s="14">
        <f>'Master Database'!AO18</f>
        <v>0</v>
      </c>
      <c r="Q7" s="14">
        <f>'Master Database'!AR18</f>
        <v>0</v>
      </c>
      <c r="R7" s="14">
        <f>'Master Database'!AS18</f>
        <v>0</v>
      </c>
      <c r="S7" s="14">
        <f>'Master Database'!AT18</f>
        <v>0</v>
      </c>
      <c r="T7" s="14">
        <f>'Master Database'!AU18</f>
        <v>0</v>
      </c>
      <c r="AB7" s="55" t="e">
        <f>#REF!</f>
        <v>#REF!</v>
      </c>
    </row>
    <row r="8" spans="1:28" ht="38.25" customHeight="1" x14ac:dyDescent="0.2">
      <c r="A8" s="117" t="str">
        <f>'Master Database'!A19</f>
        <v>004</v>
      </c>
      <c r="B8" s="118">
        <f>'Master Database'!C19</f>
        <v>0</v>
      </c>
      <c r="C8" s="119">
        <f>'Master Database'!D19</f>
        <v>0</v>
      </c>
      <c r="D8" s="14">
        <f>'Master Database'!F19</f>
        <v>581</v>
      </c>
      <c r="E8" s="14" t="str">
        <f>'Master Database'!E19</f>
        <v>Private</v>
      </c>
      <c r="F8" s="14">
        <f>'Master Database'!AE19</f>
        <v>0</v>
      </c>
      <c r="G8" s="14">
        <f>'Master Database'!AF19</f>
        <v>0</v>
      </c>
      <c r="H8" s="14">
        <f>'Master Database'!AG19</f>
        <v>0</v>
      </c>
      <c r="I8" s="14">
        <f>'Master Database'!AH19</f>
        <v>0</v>
      </c>
      <c r="J8" s="14">
        <f>'Master Database'!AI19</f>
        <v>0</v>
      </c>
      <c r="K8" s="14">
        <f>'Master Database'!AJ19</f>
        <v>0</v>
      </c>
      <c r="L8" s="14">
        <f>'Master Database'!AK19</f>
        <v>0</v>
      </c>
      <c r="M8" s="14">
        <f>'Master Database'!AL19</f>
        <v>0</v>
      </c>
      <c r="N8" s="14">
        <f>'Master Database'!AM19</f>
        <v>0</v>
      </c>
      <c r="O8" s="14">
        <f>'Master Database'!AN19</f>
        <v>0</v>
      </c>
      <c r="P8" s="14">
        <f>'Master Database'!AO19</f>
        <v>0</v>
      </c>
      <c r="Q8" s="14">
        <f>'Master Database'!AR19</f>
        <v>0</v>
      </c>
      <c r="R8" s="14">
        <f>'Master Database'!AS19</f>
        <v>0</v>
      </c>
      <c r="S8" s="14">
        <f>'Master Database'!AT19</f>
        <v>0</v>
      </c>
      <c r="T8" s="14">
        <f>'Master Database'!AU19</f>
        <v>0</v>
      </c>
      <c r="AB8" s="55" t="e">
        <f>#REF!</f>
        <v>#REF!</v>
      </c>
    </row>
    <row r="9" spans="1:28" ht="38.25" customHeight="1" x14ac:dyDescent="0.2">
      <c r="A9" s="117" t="str">
        <f>'Master Database'!A20</f>
        <v>005</v>
      </c>
      <c r="B9" s="118">
        <f>'Master Database'!C20</f>
        <v>0</v>
      </c>
      <c r="C9" s="119">
        <f>'Master Database'!D20</f>
        <v>0</v>
      </c>
      <c r="D9" s="14">
        <f>'Master Database'!F20</f>
        <v>466</v>
      </c>
      <c r="E9" s="14" t="str">
        <f>'Master Database'!E20</f>
        <v>Private</v>
      </c>
      <c r="F9" s="14">
        <f>'Master Database'!AE20</f>
        <v>0</v>
      </c>
      <c r="G9" s="14">
        <f>'Master Database'!AF20</f>
        <v>0</v>
      </c>
      <c r="H9" s="14">
        <f>'Master Database'!AG20</f>
        <v>0</v>
      </c>
      <c r="I9" s="14">
        <f>'Master Database'!AH20</f>
        <v>0</v>
      </c>
      <c r="J9" s="14">
        <f>'Master Database'!AI20</f>
        <v>0</v>
      </c>
      <c r="K9" s="14">
        <f>'Master Database'!AJ20</f>
        <v>0</v>
      </c>
      <c r="L9" s="14">
        <f>'Master Database'!AK20</f>
        <v>0</v>
      </c>
      <c r="M9" s="14">
        <f>'Master Database'!AL20</f>
        <v>0</v>
      </c>
      <c r="N9" s="14">
        <f>'Master Database'!AM20</f>
        <v>0</v>
      </c>
      <c r="O9" s="14">
        <f>'Master Database'!AN20</f>
        <v>0</v>
      </c>
      <c r="P9" s="14">
        <f>'Master Database'!AO20</f>
        <v>0</v>
      </c>
      <c r="Q9" s="14">
        <f>'Master Database'!AR20</f>
        <v>0</v>
      </c>
      <c r="R9" s="14">
        <f>'Master Database'!AS20</f>
        <v>0</v>
      </c>
      <c r="S9" s="14">
        <f>'Master Database'!AT20</f>
        <v>0</v>
      </c>
      <c r="T9" s="14">
        <f>'Master Database'!AU20</f>
        <v>0</v>
      </c>
      <c r="AB9" s="55" t="e">
        <f>#REF!</f>
        <v>#REF!</v>
      </c>
    </row>
    <row r="10" spans="1:28" ht="38.25" customHeight="1" x14ac:dyDescent="0.2">
      <c r="A10" s="117" t="str">
        <f>'Master Database'!A21</f>
        <v>006</v>
      </c>
      <c r="B10" s="118">
        <f>'Master Database'!C21</f>
        <v>0</v>
      </c>
      <c r="C10" s="119">
        <f>'Master Database'!D21</f>
        <v>0</v>
      </c>
      <c r="D10" s="14">
        <f>'Master Database'!F21</f>
        <v>466</v>
      </c>
      <c r="E10" s="14" t="str">
        <f>'Master Database'!E21</f>
        <v>Private</v>
      </c>
      <c r="F10" s="14">
        <f>'Master Database'!AE21</f>
        <v>0</v>
      </c>
      <c r="G10" s="14">
        <f>'Master Database'!AF21</f>
        <v>0</v>
      </c>
      <c r="H10" s="14">
        <f>'Master Database'!AG21</f>
        <v>0</v>
      </c>
      <c r="I10" s="14">
        <f>'Master Database'!AH21</f>
        <v>0</v>
      </c>
      <c r="J10" s="14">
        <f>'Master Database'!AI21</f>
        <v>0</v>
      </c>
      <c r="K10" s="14">
        <f>'Master Database'!AJ21</f>
        <v>0</v>
      </c>
      <c r="L10" s="14">
        <f>'Master Database'!AK21</f>
        <v>0</v>
      </c>
      <c r="M10" s="14">
        <f>'Master Database'!AL21</f>
        <v>0</v>
      </c>
      <c r="N10" s="14">
        <f>'Master Database'!AM21</f>
        <v>0</v>
      </c>
      <c r="O10" s="14">
        <f>'Master Database'!AN21</f>
        <v>0</v>
      </c>
      <c r="P10" s="14">
        <f>'Master Database'!AO21</f>
        <v>0</v>
      </c>
      <c r="Q10" s="14">
        <f>'Master Database'!AR21</f>
        <v>0</v>
      </c>
      <c r="R10" s="14">
        <f>'Master Database'!AS21</f>
        <v>0</v>
      </c>
      <c r="S10" s="14">
        <f>'Master Database'!AT21</f>
        <v>0</v>
      </c>
      <c r="T10" s="14">
        <f>'Master Database'!AU21</f>
        <v>0</v>
      </c>
      <c r="AB10" s="55" t="e">
        <f>#REF!</f>
        <v>#REF!</v>
      </c>
    </row>
    <row r="11" spans="1:28" ht="38.25" customHeight="1" x14ac:dyDescent="0.2">
      <c r="A11" s="117" t="str">
        <f>'Master Database'!A22</f>
        <v>007</v>
      </c>
      <c r="B11" s="118">
        <f>'Master Database'!C22</f>
        <v>0</v>
      </c>
      <c r="C11" s="119">
        <f>'Master Database'!D22</f>
        <v>0</v>
      </c>
      <c r="D11" s="14">
        <f>'Master Database'!F22</f>
        <v>462</v>
      </c>
      <c r="E11" s="14" t="str">
        <f>'Master Database'!E22</f>
        <v>Private</v>
      </c>
      <c r="F11" s="14">
        <f>'Master Database'!AE22</f>
        <v>0</v>
      </c>
      <c r="G11" s="14">
        <f>'Master Database'!AF22</f>
        <v>0</v>
      </c>
      <c r="H11" s="14">
        <f>'Master Database'!AG22</f>
        <v>0</v>
      </c>
      <c r="I11" s="14">
        <f>'Master Database'!AH22</f>
        <v>0</v>
      </c>
      <c r="J11" s="14">
        <f>'Master Database'!AI22</f>
        <v>0</v>
      </c>
      <c r="K11" s="14">
        <f>'Master Database'!AJ22</f>
        <v>0</v>
      </c>
      <c r="L11" s="14">
        <f>'Master Database'!AK22</f>
        <v>0</v>
      </c>
      <c r="M11" s="14">
        <f>'Master Database'!AL22</f>
        <v>0</v>
      </c>
      <c r="N11" s="14">
        <f>'Master Database'!AM22</f>
        <v>0</v>
      </c>
      <c r="O11" s="14">
        <f>'Master Database'!AN22</f>
        <v>0</v>
      </c>
      <c r="P11" s="14">
        <f>'Master Database'!AO22</f>
        <v>0</v>
      </c>
      <c r="Q11" s="14">
        <f>'Master Database'!AR22</f>
        <v>0</v>
      </c>
      <c r="R11" s="14">
        <f>'Master Database'!AS22</f>
        <v>0</v>
      </c>
      <c r="S11" s="14">
        <f>'Master Database'!AT22</f>
        <v>0</v>
      </c>
      <c r="T11" s="14">
        <f>'Master Database'!AU22</f>
        <v>0</v>
      </c>
      <c r="AB11" s="55" t="e">
        <f>#REF!</f>
        <v>#REF!</v>
      </c>
    </row>
    <row r="12" spans="1:28" ht="38.25" customHeight="1" x14ac:dyDescent="0.2">
      <c r="A12" s="117" t="str">
        <f>'Master Database'!A23</f>
        <v>008</v>
      </c>
      <c r="B12" s="118">
        <f>'Master Database'!C23</f>
        <v>0</v>
      </c>
      <c r="C12" s="119">
        <f>'Master Database'!D23</f>
        <v>0</v>
      </c>
      <c r="D12" s="14">
        <f>'Master Database'!F23</f>
        <v>581</v>
      </c>
      <c r="E12" s="14" t="str">
        <f>'Master Database'!E23</f>
        <v>Private</v>
      </c>
      <c r="F12" s="14">
        <f>'Master Database'!AE23</f>
        <v>0</v>
      </c>
      <c r="G12" s="14">
        <f>'Master Database'!AF23</f>
        <v>0</v>
      </c>
      <c r="H12" s="14">
        <f>'Master Database'!AG23</f>
        <v>0</v>
      </c>
      <c r="I12" s="14">
        <f>'Master Database'!AH23</f>
        <v>0</v>
      </c>
      <c r="J12" s="14">
        <f>'Master Database'!AI23</f>
        <v>0</v>
      </c>
      <c r="K12" s="14">
        <f>'Master Database'!AJ23</f>
        <v>0</v>
      </c>
      <c r="L12" s="14">
        <f>'Master Database'!AK23</f>
        <v>0</v>
      </c>
      <c r="M12" s="14">
        <f>'Master Database'!AL23</f>
        <v>0</v>
      </c>
      <c r="N12" s="14">
        <f>'Master Database'!AM23</f>
        <v>0</v>
      </c>
      <c r="O12" s="14">
        <f>'Master Database'!AN23</f>
        <v>0</v>
      </c>
      <c r="P12" s="14">
        <f>'Master Database'!AO23</f>
        <v>0</v>
      </c>
      <c r="Q12" s="14">
        <f>'Master Database'!AR23</f>
        <v>0</v>
      </c>
      <c r="R12" s="14">
        <f>'Master Database'!AS23</f>
        <v>0</v>
      </c>
      <c r="S12" s="14">
        <f>'Master Database'!AT23</f>
        <v>0</v>
      </c>
      <c r="T12" s="14">
        <f>'Master Database'!AU23</f>
        <v>0</v>
      </c>
      <c r="AB12" s="55" t="e">
        <f>#REF!</f>
        <v>#REF!</v>
      </c>
    </row>
    <row r="13" spans="1:28" ht="38.25" customHeight="1" x14ac:dyDescent="0.2">
      <c r="A13" s="117" t="str">
        <f>'Master Database'!A24</f>
        <v>009</v>
      </c>
      <c r="B13" s="118">
        <f>'Master Database'!C24</f>
        <v>0</v>
      </c>
      <c r="C13" s="119">
        <f>'Master Database'!D24</f>
        <v>0</v>
      </c>
      <c r="D13" s="14">
        <f>'Master Database'!F24</f>
        <v>354</v>
      </c>
      <c r="E13" s="14" t="str">
        <f>'Master Database'!E24</f>
        <v>Private</v>
      </c>
      <c r="F13" s="14">
        <f>'Master Database'!AE24</f>
        <v>0</v>
      </c>
      <c r="G13" s="14">
        <f>'Master Database'!AF24</f>
        <v>0</v>
      </c>
      <c r="H13" s="14">
        <f>'Master Database'!AG24</f>
        <v>0</v>
      </c>
      <c r="I13" s="14">
        <f>'Master Database'!AH24</f>
        <v>0</v>
      </c>
      <c r="J13" s="14">
        <f>'Master Database'!AI24</f>
        <v>0</v>
      </c>
      <c r="K13" s="14">
        <f>'Master Database'!AJ24</f>
        <v>0</v>
      </c>
      <c r="L13" s="14">
        <f>'Master Database'!AK24</f>
        <v>0</v>
      </c>
      <c r="M13" s="14">
        <f>'Master Database'!AL24</f>
        <v>0</v>
      </c>
      <c r="N13" s="14">
        <f>'Master Database'!AM24</f>
        <v>0</v>
      </c>
      <c r="O13" s="14">
        <f>'Master Database'!AN24</f>
        <v>0</v>
      </c>
      <c r="P13" s="14">
        <f>'Master Database'!AO24</f>
        <v>0</v>
      </c>
      <c r="Q13" s="14">
        <f>'Master Database'!AR24</f>
        <v>0</v>
      </c>
      <c r="R13" s="14">
        <f>'Master Database'!AS24</f>
        <v>0</v>
      </c>
      <c r="S13" s="14">
        <f>'Master Database'!AT24</f>
        <v>0</v>
      </c>
      <c r="T13" s="14">
        <f>'Master Database'!AU24</f>
        <v>0</v>
      </c>
      <c r="AB13" s="55" t="e">
        <f>#REF!</f>
        <v>#REF!</v>
      </c>
    </row>
    <row r="14" spans="1:28" ht="38.25" customHeight="1" x14ac:dyDescent="0.2">
      <c r="A14" s="117" t="str">
        <f>'Master Database'!A25</f>
        <v>010</v>
      </c>
      <c r="B14" s="118">
        <f>'Master Database'!C25</f>
        <v>0</v>
      </c>
      <c r="C14" s="119">
        <f>'Master Database'!D25</f>
        <v>0</v>
      </c>
      <c r="D14" s="14">
        <f>'Master Database'!F25</f>
        <v>352</v>
      </c>
      <c r="E14" s="14" t="str">
        <f>'Master Database'!E25</f>
        <v>Private</v>
      </c>
      <c r="F14" s="14">
        <f>'Master Database'!AE25</f>
        <v>0</v>
      </c>
      <c r="G14" s="14">
        <f>'Master Database'!AF25</f>
        <v>0</v>
      </c>
      <c r="H14" s="14">
        <f>'Master Database'!AG25</f>
        <v>0</v>
      </c>
      <c r="I14" s="14">
        <f>'Master Database'!AH25</f>
        <v>0</v>
      </c>
      <c r="J14" s="14">
        <f>'Master Database'!AI25</f>
        <v>0</v>
      </c>
      <c r="K14" s="14">
        <f>'Master Database'!AJ25</f>
        <v>0</v>
      </c>
      <c r="L14" s="14">
        <f>'Master Database'!AK25</f>
        <v>0</v>
      </c>
      <c r="M14" s="14">
        <f>'Master Database'!AL25</f>
        <v>0</v>
      </c>
      <c r="N14" s="14">
        <f>'Master Database'!AM25</f>
        <v>0</v>
      </c>
      <c r="O14" s="14">
        <f>'Master Database'!AN25</f>
        <v>0</v>
      </c>
      <c r="P14" s="14">
        <f>'Master Database'!AO25</f>
        <v>0</v>
      </c>
      <c r="Q14" s="14">
        <f>'Master Database'!AR25</f>
        <v>0</v>
      </c>
      <c r="R14" s="14">
        <f>'Master Database'!AS25</f>
        <v>0</v>
      </c>
      <c r="S14" s="14">
        <f>'Master Database'!AT25</f>
        <v>0</v>
      </c>
      <c r="T14" s="14">
        <f>'Master Database'!AU25</f>
        <v>0</v>
      </c>
      <c r="AB14" s="55" t="e">
        <f>#REF!</f>
        <v>#REF!</v>
      </c>
    </row>
    <row r="15" spans="1:28" ht="38.25" customHeight="1" x14ac:dyDescent="0.2">
      <c r="A15" s="117" t="str">
        <f>'Master Database'!A26</f>
        <v>011</v>
      </c>
      <c r="B15" s="118">
        <f>'Master Database'!C26</f>
        <v>0</v>
      </c>
      <c r="C15" s="119">
        <f>'Master Database'!D26</f>
        <v>0</v>
      </c>
      <c r="D15" s="14">
        <f>'Master Database'!F26</f>
        <v>352</v>
      </c>
      <c r="E15" s="14" t="str">
        <f>'Master Database'!E26</f>
        <v>Private</v>
      </c>
      <c r="F15" s="14">
        <f>'Master Database'!AE26</f>
        <v>0</v>
      </c>
      <c r="G15" s="14">
        <f>'Master Database'!AF26</f>
        <v>0</v>
      </c>
      <c r="H15" s="14">
        <f>'Master Database'!AG26</f>
        <v>0</v>
      </c>
      <c r="I15" s="14">
        <f>'Master Database'!AH26</f>
        <v>0</v>
      </c>
      <c r="J15" s="14">
        <f>'Master Database'!AI26</f>
        <v>0</v>
      </c>
      <c r="K15" s="14">
        <f>'Master Database'!AJ26</f>
        <v>0</v>
      </c>
      <c r="L15" s="14">
        <f>'Master Database'!AK26</f>
        <v>0</v>
      </c>
      <c r="M15" s="14">
        <f>'Master Database'!AL26</f>
        <v>0</v>
      </c>
      <c r="N15" s="14">
        <f>'Master Database'!AM26</f>
        <v>0</v>
      </c>
      <c r="O15" s="14">
        <f>'Master Database'!AN26</f>
        <v>0</v>
      </c>
      <c r="P15" s="14">
        <f>'Master Database'!AO26</f>
        <v>0</v>
      </c>
      <c r="Q15" s="14">
        <f>'Master Database'!AR26</f>
        <v>0</v>
      </c>
      <c r="R15" s="14">
        <f>'Master Database'!AS26</f>
        <v>0</v>
      </c>
      <c r="S15" s="14">
        <f>'Master Database'!AT26</f>
        <v>0</v>
      </c>
      <c r="T15" s="14">
        <f>'Master Database'!AU26</f>
        <v>0</v>
      </c>
      <c r="AB15" s="55" t="e">
        <f>#REF!</f>
        <v>#REF!</v>
      </c>
    </row>
    <row r="16" spans="1:28" ht="38.25" customHeight="1" x14ac:dyDescent="0.2">
      <c r="A16" s="117" t="str">
        <f>'Master Database'!A27</f>
        <v>012</v>
      </c>
      <c r="B16" s="118">
        <f>'Master Database'!C27</f>
        <v>0</v>
      </c>
      <c r="C16" s="119">
        <f>'Master Database'!D27</f>
        <v>0</v>
      </c>
      <c r="D16" s="14">
        <f>'Master Database'!F27</f>
        <v>242</v>
      </c>
      <c r="E16" s="14" t="str">
        <f>'Master Database'!E27</f>
        <v>Rented</v>
      </c>
      <c r="F16" s="14">
        <f>'Master Database'!AE27</f>
        <v>0</v>
      </c>
      <c r="G16" s="14">
        <f>'Master Database'!AF27</f>
        <v>0</v>
      </c>
      <c r="H16" s="14">
        <f>'Master Database'!AG27</f>
        <v>0</v>
      </c>
      <c r="I16" s="14">
        <f>'Master Database'!AH27</f>
        <v>0</v>
      </c>
      <c r="J16" s="14">
        <f>'Master Database'!AI27</f>
        <v>0</v>
      </c>
      <c r="K16" s="14">
        <f>'Master Database'!AJ27</f>
        <v>0</v>
      </c>
      <c r="L16" s="14">
        <f>'Master Database'!AK27</f>
        <v>0</v>
      </c>
      <c r="M16" s="14">
        <f>'Master Database'!AL27</f>
        <v>0</v>
      </c>
      <c r="N16" s="14">
        <f>'Master Database'!AM27</f>
        <v>0</v>
      </c>
      <c r="O16" s="14">
        <f>'Master Database'!AN27</f>
        <v>0</v>
      </c>
      <c r="P16" s="14">
        <f>'Master Database'!AO27</f>
        <v>0</v>
      </c>
      <c r="Q16" s="14">
        <f>'Master Database'!AR27</f>
        <v>0</v>
      </c>
      <c r="R16" s="14">
        <f>'Master Database'!AS27</f>
        <v>0</v>
      </c>
      <c r="S16" s="14">
        <f>'Master Database'!AT27</f>
        <v>0</v>
      </c>
      <c r="T16" s="14">
        <f>'Master Database'!AU27</f>
        <v>0</v>
      </c>
      <c r="AB16" s="55" t="e">
        <f>#REF!</f>
        <v>#REF!</v>
      </c>
    </row>
    <row r="17" spans="1:28" ht="38.25" customHeight="1" x14ac:dyDescent="0.2">
      <c r="A17" s="117" t="str">
        <f>'Master Database'!A28</f>
        <v>013</v>
      </c>
      <c r="B17" s="118">
        <f>'Master Database'!C28</f>
        <v>0</v>
      </c>
      <c r="C17" s="119">
        <f>'Master Database'!D28</f>
        <v>0</v>
      </c>
      <c r="D17" s="14">
        <f>'Master Database'!F28</f>
        <v>242</v>
      </c>
      <c r="E17" s="14" t="str">
        <f>'Master Database'!E28</f>
        <v>Rented</v>
      </c>
      <c r="F17" s="14">
        <f>'Master Database'!AE28</f>
        <v>0</v>
      </c>
      <c r="G17" s="14">
        <f>'Master Database'!AF28</f>
        <v>0</v>
      </c>
      <c r="H17" s="14">
        <f>'Master Database'!AG28</f>
        <v>0</v>
      </c>
      <c r="I17" s="14">
        <f>'Master Database'!AH28</f>
        <v>0</v>
      </c>
      <c r="J17" s="14">
        <f>'Master Database'!AI28</f>
        <v>0</v>
      </c>
      <c r="K17" s="14">
        <f>'Master Database'!AJ28</f>
        <v>0</v>
      </c>
      <c r="L17" s="14">
        <f>'Master Database'!AK28</f>
        <v>0</v>
      </c>
      <c r="M17" s="14">
        <f>'Master Database'!AL28</f>
        <v>0</v>
      </c>
      <c r="N17" s="14">
        <f>'Master Database'!AM28</f>
        <v>0</v>
      </c>
      <c r="O17" s="14">
        <f>'Master Database'!AN28</f>
        <v>0</v>
      </c>
      <c r="P17" s="14">
        <f>'Master Database'!AO28</f>
        <v>0</v>
      </c>
      <c r="Q17" s="14">
        <f>'Master Database'!AR28</f>
        <v>0</v>
      </c>
      <c r="R17" s="14">
        <f>'Master Database'!AS28</f>
        <v>0</v>
      </c>
      <c r="S17" s="14">
        <f>'Master Database'!AT28</f>
        <v>0</v>
      </c>
      <c r="T17" s="14">
        <f>'Master Database'!AU28</f>
        <v>0</v>
      </c>
      <c r="AB17" s="55" t="e">
        <f>#REF!</f>
        <v>#REF!</v>
      </c>
    </row>
    <row r="18" spans="1:28" ht="38.25" customHeight="1" x14ac:dyDescent="0.2">
      <c r="A18" s="117" t="str">
        <f>'Master Database'!A29</f>
        <v>014</v>
      </c>
      <c r="B18" s="118">
        <f>'Master Database'!C29</f>
        <v>0</v>
      </c>
      <c r="C18" s="119">
        <f>'Master Database'!D29</f>
        <v>0</v>
      </c>
      <c r="D18" s="14">
        <f>'Master Database'!F29</f>
        <v>352</v>
      </c>
      <c r="E18" s="14" t="str">
        <f>'Master Database'!E29</f>
        <v>Rented</v>
      </c>
      <c r="F18" s="14">
        <f>'Master Database'!AE29</f>
        <v>0</v>
      </c>
      <c r="G18" s="14">
        <f>'Master Database'!AF29</f>
        <v>0</v>
      </c>
      <c r="H18" s="14">
        <f>'Master Database'!AG29</f>
        <v>0</v>
      </c>
      <c r="I18" s="14">
        <f>'Master Database'!AH29</f>
        <v>0</v>
      </c>
      <c r="J18" s="14">
        <f>'Master Database'!AI29</f>
        <v>0</v>
      </c>
      <c r="K18" s="14">
        <f>'Master Database'!AJ29</f>
        <v>0</v>
      </c>
      <c r="L18" s="14">
        <f>'Master Database'!AK29</f>
        <v>0</v>
      </c>
      <c r="M18" s="14">
        <f>'Master Database'!AL29</f>
        <v>0</v>
      </c>
      <c r="N18" s="14">
        <f>'Master Database'!AM29</f>
        <v>0</v>
      </c>
      <c r="O18" s="14">
        <f>'Master Database'!AN29</f>
        <v>0</v>
      </c>
      <c r="P18" s="14">
        <f>'Master Database'!AO29</f>
        <v>0</v>
      </c>
      <c r="Q18" s="14">
        <f>'Master Database'!AR29</f>
        <v>0</v>
      </c>
      <c r="R18" s="14">
        <f>'Master Database'!AS29</f>
        <v>0</v>
      </c>
      <c r="S18" s="14">
        <f>'Master Database'!AT29</f>
        <v>0</v>
      </c>
      <c r="T18" s="14">
        <f>'Master Database'!AU29</f>
        <v>0</v>
      </c>
      <c r="AB18" s="55" t="e">
        <f>#REF!</f>
        <v>#REF!</v>
      </c>
    </row>
    <row r="19" spans="1:28" ht="38.25" customHeight="1" x14ac:dyDescent="0.2">
      <c r="A19" s="117" t="str">
        <f>'Master Database'!A30</f>
        <v>015</v>
      </c>
      <c r="B19" s="118">
        <f>'Master Database'!C30</f>
        <v>0</v>
      </c>
      <c r="C19" s="119">
        <f>'Master Database'!D30</f>
        <v>0</v>
      </c>
      <c r="D19" s="14">
        <f>'Master Database'!F30</f>
        <v>352</v>
      </c>
      <c r="E19" s="14" t="str">
        <f>'Master Database'!E30</f>
        <v>Rented</v>
      </c>
      <c r="F19" s="14">
        <f>'Master Database'!AE30</f>
        <v>0</v>
      </c>
      <c r="G19" s="14">
        <f>'Master Database'!AF30</f>
        <v>0</v>
      </c>
      <c r="H19" s="14">
        <f>'Master Database'!AG30</f>
        <v>0</v>
      </c>
      <c r="I19" s="14">
        <f>'Master Database'!AH30</f>
        <v>0</v>
      </c>
      <c r="J19" s="14">
        <f>'Master Database'!AI30</f>
        <v>0</v>
      </c>
      <c r="K19" s="14">
        <f>'Master Database'!AJ30</f>
        <v>0</v>
      </c>
      <c r="L19" s="14">
        <f>'Master Database'!AK30</f>
        <v>0</v>
      </c>
      <c r="M19" s="14">
        <f>'Master Database'!AL30</f>
        <v>0</v>
      </c>
      <c r="N19" s="14">
        <f>'Master Database'!AM30</f>
        <v>0</v>
      </c>
      <c r="O19" s="14">
        <f>'Master Database'!AN30</f>
        <v>0</v>
      </c>
      <c r="P19" s="14">
        <f>'Master Database'!AO30</f>
        <v>0</v>
      </c>
      <c r="Q19" s="14">
        <f>'Master Database'!AR30</f>
        <v>0</v>
      </c>
      <c r="R19" s="14">
        <f>'Master Database'!AS30</f>
        <v>0</v>
      </c>
      <c r="S19" s="14">
        <f>'Master Database'!AT30</f>
        <v>0</v>
      </c>
      <c r="T19" s="14">
        <f>'Master Database'!AU30</f>
        <v>0</v>
      </c>
      <c r="AB19" s="55" t="e">
        <f>#REF!</f>
        <v>#REF!</v>
      </c>
    </row>
    <row r="20" spans="1:28" ht="38.25" customHeight="1" x14ac:dyDescent="0.2">
      <c r="A20" s="117" t="str">
        <f>'Master Database'!A31</f>
        <v>016</v>
      </c>
      <c r="B20" s="118">
        <f>'Master Database'!C31</f>
        <v>0</v>
      </c>
      <c r="C20" s="119">
        <f>'Master Database'!D31</f>
        <v>0</v>
      </c>
      <c r="D20" s="14">
        <f>'Master Database'!F31</f>
        <v>352</v>
      </c>
      <c r="E20" s="14" t="str">
        <f>'Master Database'!E31</f>
        <v>Rented</v>
      </c>
      <c r="F20" s="14">
        <f>'Master Database'!AE31</f>
        <v>0</v>
      </c>
      <c r="G20" s="14">
        <f>'Master Database'!AF31</f>
        <v>0</v>
      </c>
      <c r="H20" s="14">
        <f>'Master Database'!AG31</f>
        <v>0</v>
      </c>
      <c r="I20" s="14">
        <f>'Master Database'!AH31</f>
        <v>0</v>
      </c>
      <c r="J20" s="14">
        <f>'Master Database'!AI31</f>
        <v>0</v>
      </c>
      <c r="K20" s="14">
        <f>'Master Database'!AJ31</f>
        <v>0</v>
      </c>
      <c r="L20" s="14">
        <f>'Master Database'!AK31</f>
        <v>0</v>
      </c>
      <c r="M20" s="14">
        <f>'Master Database'!AL31</f>
        <v>0</v>
      </c>
      <c r="N20" s="14">
        <f>'Master Database'!AM31</f>
        <v>0</v>
      </c>
      <c r="O20" s="14">
        <f>'Master Database'!AN31</f>
        <v>0</v>
      </c>
      <c r="P20" s="14">
        <f>'Master Database'!AO31</f>
        <v>0</v>
      </c>
      <c r="Q20" s="14">
        <f>'Master Database'!AR31</f>
        <v>0</v>
      </c>
      <c r="R20" s="14">
        <f>'Master Database'!AS31</f>
        <v>0</v>
      </c>
      <c r="S20" s="14">
        <f>'Master Database'!AT31</f>
        <v>0</v>
      </c>
      <c r="T20" s="14">
        <f>'Master Database'!AU31</f>
        <v>0</v>
      </c>
      <c r="AB20" s="55" t="e">
        <f>#REF!</f>
        <v>#REF!</v>
      </c>
    </row>
    <row r="21" spans="1:28" ht="38.25" customHeight="1" x14ac:dyDescent="0.2">
      <c r="A21" s="117" t="str">
        <f>'Master Database'!A32</f>
        <v>017</v>
      </c>
      <c r="B21" s="118">
        <f>'Master Database'!C32</f>
        <v>0</v>
      </c>
      <c r="C21" s="119">
        <f>'Master Database'!D32</f>
        <v>0</v>
      </c>
      <c r="D21" s="14">
        <f>'Master Database'!F32</f>
        <v>352</v>
      </c>
      <c r="E21" s="14" t="str">
        <f>'Master Database'!E32</f>
        <v>Rented</v>
      </c>
      <c r="F21" s="14">
        <f>'Master Database'!AE32</f>
        <v>0</v>
      </c>
      <c r="G21" s="14">
        <f>'Master Database'!AF32</f>
        <v>0</v>
      </c>
      <c r="H21" s="14">
        <f>'Master Database'!AG32</f>
        <v>0</v>
      </c>
      <c r="I21" s="14">
        <f>'Master Database'!AH32</f>
        <v>0</v>
      </c>
      <c r="J21" s="14">
        <f>'Master Database'!AI32</f>
        <v>0</v>
      </c>
      <c r="K21" s="14">
        <f>'Master Database'!AJ32</f>
        <v>0</v>
      </c>
      <c r="L21" s="14">
        <f>'Master Database'!AK32</f>
        <v>0</v>
      </c>
      <c r="M21" s="14">
        <f>'Master Database'!AL32</f>
        <v>0</v>
      </c>
      <c r="N21" s="14">
        <f>'Master Database'!AM32</f>
        <v>0</v>
      </c>
      <c r="O21" s="14">
        <f>'Master Database'!AN32</f>
        <v>0</v>
      </c>
      <c r="P21" s="14">
        <f>'Master Database'!AO32</f>
        <v>0</v>
      </c>
      <c r="Q21" s="14">
        <f>'Master Database'!AR32</f>
        <v>0</v>
      </c>
      <c r="R21" s="14">
        <f>'Master Database'!AS32</f>
        <v>0</v>
      </c>
      <c r="S21" s="14">
        <f>'Master Database'!AT32</f>
        <v>0</v>
      </c>
      <c r="T21" s="14">
        <f>'Master Database'!AU32</f>
        <v>0</v>
      </c>
      <c r="AB21" s="55" t="e">
        <f>#REF!</f>
        <v>#REF!</v>
      </c>
    </row>
    <row r="22" spans="1:28" ht="38.25" customHeight="1" x14ac:dyDescent="0.2">
      <c r="A22" s="117" t="str">
        <f>'Master Database'!A33</f>
        <v>018</v>
      </c>
      <c r="B22" s="118">
        <f>'Master Database'!C33</f>
        <v>0</v>
      </c>
      <c r="C22" s="119">
        <f>'Master Database'!D33</f>
        <v>0</v>
      </c>
      <c r="D22" s="14">
        <f>'Master Database'!F33</f>
        <v>354</v>
      </c>
      <c r="E22" s="14" t="str">
        <f>'Master Database'!E33</f>
        <v>Private</v>
      </c>
      <c r="F22" s="14">
        <f>'Master Database'!AE33</f>
        <v>0</v>
      </c>
      <c r="G22" s="14">
        <f>'Master Database'!AF33</f>
        <v>0</v>
      </c>
      <c r="H22" s="14">
        <f>'Master Database'!AG33</f>
        <v>0</v>
      </c>
      <c r="I22" s="14">
        <f>'Master Database'!AH33</f>
        <v>0</v>
      </c>
      <c r="J22" s="14">
        <f>'Master Database'!AI33</f>
        <v>0</v>
      </c>
      <c r="K22" s="14">
        <f>'Master Database'!AJ33</f>
        <v>0</v>
      </c>
      <c r="L22" s="14">
        <f>'Master Database'!AK33</f>
        <v>0</v>
      </c>
      <c r="M22" s="14">
        <f>'Master Database'!AL33</f>
        <v>0</v>
      </c>
      <c r="N22" s="14">
        <f>'Master Database'!AM33</f>
        <v>0</v>
      </c>
      <c r="O22" s="14">
        <f>'Master Database'!AN33</f>
        <v>0</v>
      </c>
      <c r="P22" s="14">
        <f>'Master Database'!AO33</f>
        <v>0</v>
      </c>
      <c r="Q22" s="14">
        <f>'Master Database'!AR33</f>
        <v>0</v>
      </c>
      <c r="R22" s="14">
        <f>'Master Database'!AS33</f>
        <v>0</v>
      </c>
      <c r="S22" s="14">
        <f>'Master Database'!AT33</f>
        <v>0</v>
      </c>
      <c r="T22" s="14">
        <f>'Master Database'!AU33</f>
        <v>0</v>
      </c>
      <c r="AB22" s="55" t="e">
        <f>#REF!</f>
        <v>#REF!</v>
      </c>
    </row>
    <row r="23" spans="1:28" ht="38.25" customHeight="1" x14ac:dyDescent="0.2">
      <c r="A23" s="117" t="str">
        <f>'Master Database'!A34</f>
        <v>019</v>
      </c>
      <c r="B23" s="118">
        <f>'Master Database'!C34</f>
        <v>0</v>
      </c>
      <c r="C23" s="119">
        <f>'Master Database'!D34</f>
        <v>0</v>
      </c>
      <c r="D23" s="14">
        <f>'Master Database'!F34</f>
        <v>481</v>
      </c>
      <c r="E23" s="14" t="str">
        <f>'Master Database'!E34</f>
        <v>Private</v>
      </c>
      <c r="F23" s="14">
        <f>'Master Database'!AE34</f>
        <v>0</v>
      </c>
      <c r="G23" s="14">
        <f>'Master Database'!AF34</f>
        <v>0</v>
      </c>
      <c r="H23" s="14">
        <f>'Master Database'!AG34</f>
        <v>0</v>
      </c>
      <c r="I23" s="14">
        <f>'Master Database'!AH34</f>
        <v>0</v>
      </c>
      <c r="J23" s="14">
        <f>'Master Database'!AI34</f>
        <v>0</v>
      </c>
      <c r="K23" s="14">
        <f>'Master Database'!AJ34</f>
        <v>0</v>
      </c>
      <c r="L23" s="14">
        <f>'Master Database'!AK34</f>
        <v>0</v>
      </c>
      <c r="M23" s="14">
        <f>'Master Database'!AL34</f>
        <v>0</v>
      </c>
      <c r="N23" s="14">
        <f>'Master Database'!AM34</f>
        <v>0</v>
      </c>
      <c r="O23" s="14">
        <f>'Master Database'!AN34</f>
        <v>0</v>
      </c>
      <c r="P23" s="14">
        <f>'Master Database'!AO34</f>
        <v>0</v>
      </c>
      <c r="Q23" s="14">
        <f>'Master Database'!AR34</f>
        <v>0</v>
      </c>
      <c r="R23" s="14">
        <f>'Master Database'!AS34</f>
        <v>0</v>
      </c>
      <c r="S23" s="14">
        <f>'Master Database'!AT34</f>
        <v>0</v>
      </c>
      <c r="T23" s="14">
        <f>'Master Database'!AU34</f>
        <v>0</v>
      </c>
      <c r="AB23" s="55" t="e">
        <f>#REF!</f>
        <v>#REF!</v>
      </c>
    </row>
    <row r="24" spans="1:28" ht="38.25" customHeight="1" x14ac:dyDescent="0.2">
      <c r="A24" s="117" t="str">
        <f>'Master Database'!A35</f>
        <v>020</v>
      </c>
      <c r="B24" s="118">
        <f>'Master Database'!C35</f>
        <v>0</v>
      </c>
      <c r="C24" s="119">
        <f>'Master Database'!D35</f>
        <v>0</v>
      </c>
      <c r="D24" s="14">
        <f>'Master Database'!F35</f>
        <v>467</v>
      </c>
      <c r="E24" s="14" t="str">
        <f>'Master Database'!E35</f>
        <v>Private</v>
      </c>
      <c r="F24" s="14">
        <f>'Master Database'!AE35</f>
        <v>0</v>
      </c>
      <c r="G24" s="14">
        <f>'Master Database'!AF35</f>
        <v>0</v>
      </c>
      <c r="H24" s="14">
        <f>'Master Database'!AG35</f>
        <v>0</v>
      </c>
      <c r="I24" s="14">
        <f>'Master Database'!AH35</f>
        <v>0</v>
      </c>
      <c r="J24" s="14">
        <f>'Master Database'!AI35</f>
        <v>0</v>
      </c>
      <c r="K24" s="14">
        <f>'Master Database'!AJ35</f>
        <v>0</v>
      </c>
      <c r="L24" s="14">
        <f>'Master Database'!AK35</f>
        <v>0</v>
      </c>
      <c r="M24" s="14">
        <f>'Master Database'!AL35</f>
        <v>0</v>
      </c>
      <c r="N24" s="14">
        <f>'Master Database'!AM35</f>
        <v>0</v>
      </c>
      <c r="O24" s="14">
        <f>'Master Database'!AN35</f>
        <v>0</v>
      </c>
      <c r="P24" s="14">
        <f>'Master Database'!AO35</f>
        <v>0</v>
      </c>
      <c r="Q24" s="14">
        <f>'Master Database'!AR35</f>
        <v>0</v>
      </c>
      <c r="R24" s="14">
        <f>'Master Database'!AS35</f>
        <v>0</v>
      </c>
      <c r="S24" s="14">
        <f>'Master Database'!AT35</f>
        <v>0</v>
      </c>
      <c r="T24" s="14">
        <f>'Master Database'!AU35</f>
        <v>0</v>
      </c>
      <c r="AB24" s="55" t="e">
        <f>#REF!</f>
        <v>#REF!</v>
      </c>
    </row>
    <row r="25" spans="1:28" ht="38.25" customHeight="1" x14ac:dyDescent="0.2">
      <c r="A25" s="117" t="str">
        <f>'Master Database'!A36</f>
        <v>021</v>
      </c>
      <c r="B25" s="118">
        <f>'Master Database'!C36</f>
        <v>0</v>
      </c>
      <c r="C25" s="119">
        <f>'Master Database'!D36</f>
        <v>0</v>
      </c>
      <c r="D25" s="14">
        <f>'Master Database'!F36</f>
        <v>352</v>
      </c>
      <c r="E25" s="14" t="str">
        <f>'Master Database'!E36</f>
        <v>Shared Ownership</v>
      </c>
      <c r="F25" s="14">
        <f>'Master Database'!AE36</f>
        <v>0</v>
      </c>
      <c r="G25" s="14">
        <f>'Master Database'!AF36</f>
        <v>0</v>
      </c>
      <c r="H25" s="14">
        <f>'Master Database'!AG36</f>
        <v>0</v>
      </c>
      <c r="I25" s="14">
        <f>'Master Database'!AH36</f>
        <v>0</v>
      </c>
      <c r="J25" s="14">
        <f>'Master Database'!AI36</f>
        <v>0</v>
      </c>
      <c r="K25" s="14">
        <f>'Master Database'!AJ36</f>
        <v>0</v>
      </c>
      <c r="L25" s="14">
        <f>'Master Database'!AK36</f>
        <v>0</v>
      </c>
      <c r="M25" s="14">
        <f>'Master Database'!AL36</f>
        <v>0</v>
      </c>
      <c r="N25" s="14">
        <f>'Master Database'!AM36</f>
        <v>0</v>
      </c>
      <c r="O25" s="14">
        <f>'Master Database'!AN36</f>
        <v>0</v>
      </c>
      <c r="P25" s="14">
        <f>'Master Database'!AO36</f>
        <v>0</v>
      </c>
      <c r="Q25" s="14">
        <f>'Master Database'!AR36</f>
        <v>0</v>
      </c>
      <c r="R25" s="14">
        <f>'Master Database'!AS36</f>
        <v>0</v>
      </c>
      <c r="S25" s="14">
        <f>'Master Database'!AT36</f>
        <v>0</v>
      </c>
      <c r="T25" s="14">
        <f>'Master Database'!AU36</f>
        <v>0</v>
      </c>
      <c r="AB25" s="55" t="e">
        <f>#REF!</f>
        <v>#REF!</v>
      </c>
    </row>
    <row r="26" spans="1:28" ht="38.25" customHeight="1" x14ac:dyDescent="0.2">
      <c r="A26" s="117" t="str">
        <f>'Master Database'!A37</f>
        <v>022</v>
      </c>
      <c r="B26" s="118">
        <f>'Master Database'!C37</f>
        <v>0</v>
      </c>
      <c r="C26" s="119">
        <f>'Master Database'!D37</f>
        <v>0</v>
      </c>
      <c r="D26" s="14">
        <f>'Master Database'!F37</f>
        <v>352</v>
      </c>
      <c r="E26" s="14" t="str">
        <f>'Master Database'!E37</f>
        <v>Shared Ownership</v>
      </c>
      <c r="F26" s="14">
        <f>'Master Database'!AE37</f>
        <v>0</v>
      </c>
      <c r="G26" s="14">
        <f>'Master Database'!AF37</f>
        <v>0</v>
      </c>
      <c r="H26" s="14">
        <f>'Master Database'!AG37</f>
        <v>0</v>
      </c>
      <c r="I26" s="14">
        <f>'Master Database'!AH37</f>
        <v>0</v>
      </c>
      <c r="J26" s="14">
        <f>'Master Database'!AI37</f>
        <v>0</v>
      </c>
      <c r="K26" s="14">
        <f>'Master Database'!AJ37</f>
        <v>0</v>
      </c>
      <c r="L26" s="14">
        <f>'Master Database'!AK37</f>
        <v>0</v>
      </c>
      <c r="M26" s="14">
        <f>'Master Database'!AL37</f>
        <v>0</v>
      </c>
      <c r="N26" s="14">
        <f>'Master Database'!AM37</f>
        <v>0</v>
      </c>
      <c r="O26" s="14">
        <f>'Master Database'!AN37</f>
        <v>0</v>
      </c>
      <c r="P26" s="14">
        <f>'Master Database'!AO37</f>
        <v>0</v>
      </c>
      <c r="Q26" s="14">
        <f>'Master Database'!AR37</f>
        <v>0</v>
      </c>
      <c r="R26" s="14">
        <f>'Master Database'!AS37</f>
        <v>0</v>
      </c>
      <c r="S26" s="14">
        <f>'Master Database'!AT37</f>
        <v>0</v>
      </c>
      <c r="T26" s="14">
        <f>'Master Database'!AU37</f>
        <v>0</v>
      </c>
      <c r="AB26" s="55" t="e">
        <f>#REF!</f>
        <v>#REF!</v>
      </c>
    </row>
    <row r="27" spans="1:28" ht="38.25" customHeight="1" x14ac:dyDescent="0.2">
      <c r="A27" s="117" t="str">
        <f>'Master Database'!A38</f>
        <v>023</v>
      </c>
      <c r="B27" s="118">
        <f>'Master Database'!C38</f>
        <v>0</v>
      </c>
      <c r="C27" s="119">
        <f>'Master Database'!D38</f>
        <v>0</v>
      </c>
      <c r="D27" s="14">
        <f>'Master Database'!F38</f>
        <v>352</v>
      </c>
      <c r="E27" s="14" t="str">
        <f>'Master Database'!E38</f>
        <v>Shared Ownership</v>
      </c>
      <c r="F27" s="14">
        <f>'Master Database'!AE38</f>
        <v>0</v>
      </c>
      <c r="G27" s="14">
        <f>'Master Database'!AF38</f>
        <v>0</v>
      </c>
      <c r="H27" s="14">
        <f>'Master Database'!AG38</f>
        <v>0</v>
      </c>
      <c r="I27" s="14">
        <f>'Master Database'!AH38</f>
        <v>0</v>
      </c>
      <c r="J27" s="14">
        <f>'Master Database'!AI38</f>
        <v>0</v>
      </c>
      <c r="K27" s="14">
        <f>'Master Database'!AJ38</f>
        <v>0</v>
      </c>
      <c r="L27" s="14">
        <f>'Master Database'!AK38</f>
        <v>0</v>
      </c>
      <c r="M27" s="14">
        <f>'Master Database'!AL38</f>
        <v>0</v>
      </c>
      <c r="N27" s="14">
        <f>'Master Database'!AM38</f>
        <v>0</v>
      </c>
      <c r="O27" s="14">
        <f>'Master Database'!AN38</f>
        <v>0</v>
      </c>
      <c r="P27" s="14">
        <f>'Master Database'!AO38</f>
        <v>0</v>
      </c>
      <c r="Q27" s="14">
        <f>'Master Database'!AR38</f>
        <v>0</v>
      </c>
      <c r="R27" s="14">
        <f>'Master Database'!AS38</f>
        <v>0</v>
      </c>
      <c r="S27" s="14">
        <f>'Master Database'!AT38</f>
        <v>0</v>
      </c>
      <c r="T27" s="14">
        <f>'Master Database'!AU38</f>
        <v>0</v>
      </c>
      <c r="AB27" s="55" t="e">
        <f>#REF!</f>
        <v>#REF!</v>
      </c>
    </row>
    <row r="28" spans="1:28" ht="38.25" customHeight="1" x14ac:dyDescent="0.2">
      <c r="A28" s="117" t="str">
        <f>'Master Database'!A39</f>
        <v>024</v>
      </c>
      <c r="B28" s="118">
        <f>'Master Database'!C39</f>
        <v>0</v>
      </c>
      <c r="C28" s="119">
        <f>'Master Database'!D39</f>
        <v>0</v>
      </c>
      <c r="D28" s="14">
        <f>'Master Database'!F39</f>
        <v>352</v>
      </c>
      <c r="E28" s="14" t="str">
        <f>'Master Database'!E39</f>
        <v>Shared Ownership</v>
      </c>
      <c r="F28" s="14">
        <f>'Master Database'!AE39</f>
        <v>0</v>
      </c>
      <c r="G28" s="14">
        <f>'Master Database'!AF39</f>
        <v>0</v>
      </c>
      <c r="H28" s="14">
        <f>'Master Database'!AG39</f>
        <v>0</v>
      </c>
      <c r="I28" s="14">
        <f>'Master Database'!AH39</f>
        <v>0</v>
      </c>
      <c r="J28" s="14">
        <f>'Master Database'!AI39</f>
        <v>0</v>
      </c>
      <c r="K28" s="14">
        <f>'Master Database'!AJ39</f>
        <v>0</v>
      </c>
      <c r="L28" s="14">
        <f>'Master Database'!AK39</f>
        <v>0</v>
      </c>
      <c r="M28" s="14">
        <f>'Master Database'!AL39</f>
        <v>0</v>
      </c>
      <c r="N28" s="14">
        <f>'Master Database'!AM39</f>
        <v>0</v>
      </c>
      <c r="O28" s="14">
        <f>'Master Database'!AN39</f>
        <v>0</v>
      </c>
      <c r="P28" s="14">
        <f>'Master Database'!AO39</f>
        <v>0</v>
      </c>
      <c r="Q28" s="14">
        <f>'Master Database'!AR39</f>
        <v>0</v>
      </c>
      <c r="R28" s="14">
        <f>'Master Database'!AS39</f>
        <v>0</v>
      </c>
      <c r="S28" s="14">
        <f>'Master Database'!AT39</f>
        <v>0</v>
      </c>
      <c r="T28" s="14">
        <f>'Master Database'!AU39</f>
        <v>0</v>
      </c>
      <c r="AB28" s="55" t="e">
        <f>#REF!</f>
        <v>#REF!</v>
      </c>
    </row>
    <row r="29" spans="1:28" ht="38.25" customHeight="1" x14ac:dyDescent="0.2">
      <c r="A29" s="117" t="str">
        <f>'Master Database'!A40</f>
        <v>025</v>
      </c>
      <c r="B29" s="118">
        <f>'Master Database'!C40</f>
        <v>0</v>
      </c>
      <c r="C29" s="119">
        <f>'Master Database'!D40</f>
        <v>0</v>
      </c>
      <c r="D29" s="14">
        <f>'Master Database'!F40</f>
        <v>352</v>
      </c>
      <c r="E29" s="14" t="str">
        <f>'Master Database'!E40</f>
        <v>Private</v>
      </c>
      <c r="F29" s="14">
        <f>'Master Database'!AE40</f>
        <v>0</v>
      </c>
      <c r="G29" s="14">
        <f>'Master Database'!AF40</f>
        <v>0</v>
      </c>
      <c r="H29" s="14">
        <f>'Master Database'!AG40</f>
        <v>0</v>
      </c>
      <c r="I29" s="14">
        <f>'Master Database'!AH40</f>
        <v>0</v>
      </c>
      <c r="J29" s="14">
        <f>'Master Database'!AI40</f>
        <v>0</v>
      </c>
      <c r="K29" s="14">
        <f>'Master Database'!AJ40</f>
        <v>0</v>
      </c>
      <c r="L29" s="14">
        <f>'Master Database'!AK40</f>
        <v>0</v>
      </c>
      <c r="M29" s="14">
        <f>'Master Database'!AL40</f>
        <v>0</v>
      </c>
      <c r="N29" s="14">
        <f>'Master Database'!AM40</f>
        <v>0</v>
      </c>
      <c r="O29" s="14">
        <f>'Master Database'!AN40</f>
        <v>0</v>
      </c>
      <c r="P29" s="14">
        <f>'Master Database'!AO40</f>
        <v>0</v>
      </c>
      <c r="Q29" s="14">
        <f>'Master Database'!AR40</f>
        <v>0</v>
      </c>
      <c r="R29" s="14">
        <f>'Master Database'!AS40</f>
        <v>0</v>
      </c>
      <c r="S29" s="14">
        <f>'Master Database'!AT40</f>
        <v>0</v>
      </c>
      <c r="T29" s="14">
        <f>'Master Database'!AU40</f>
        <v>0</v>
      </c>
      <c r="AB29" s="55" t="e">
        <f>#REF!</f>
        <v>#REF!</v>
      </c>
    </row>
    <row r="30" spans="1:28" ht="38.25" customHeight="1" x14ac:dyDescent="0.2">
      <c r="A30" s="117" t="str">
        <f>'Master Database'!A41</f>
        <v>026</v>
      </c>
      <c r="B30" s="118">
        <f>'Master Database'!C41</f>
        <v>0</v>
      </c>
      <c r="C30" s="119">
        <f>'Master Database'!D41</f>
        <v>0</v>
      </c>
      <c r="D30" s="14">
        <f>'Master Database'!F41</f>
        <v>354</v>
      </c>
      <c r="E30" s="14" t="str">
        <f>'Master Database'!E41</f>
        <v>Private</v>
      </c>
      <c r="F30" s="14">
        <f>'Master Database'!AE41</f>
        <v>0</v>
      </c>
      <c r="G30" s="14">
        <f>'Master Database'!AF41</f>
        <v>0</v>
      </c>
      <c r="H30" s="14">
        <f>'Master Database'!AG41</f>
        <v>0</v>
      </c>
      <c r="I30" s="14">
        <f>'Master Database'!AH41</f>
        <v>0</v>
      </c>
      <c r="J30" s="14">
        <f>'Master Database'!AI41</f>
        <v>0</v>
      </c>
      <c r="K30" s="14">
        <f>'Master Database'!AJ41</f>
        <v>0</v>
      </c>
      <c r="L30" s="14">
        <f>'Master Database'!AK41</f>
        <v>0</v>
      </c>
      <c r="M30" s="14">
        <f>'Master Database'!AL41</f>
        <v>0</v>
      </c>
      <c r="N30" s="14">
        <f>'Master Database'!AM41</f>
        <v>0</v>
      </c>
      <c r="O30" s="14">
        <f>'Master Database'!AN41</f>
        <v>0</v>
      </c>
      <c r="P30" s="14">
        <f>'Master Database'!AO41</f>
        <v>0</v>
      </c>
      <c r="Q30" s="14">
        <f>'Master Database'!AR41</f>
        <v>0</v>
      </c>
      <c r="R30" s="14">
        <f>'Master Database'!AS41</f>
        <v>0</v>
      </c>
      <c r="S30" s="14">
        <f>'Master Database'!AT41</f>
        <v>0</v>
      </c>
      <c r="T30" s="14">
        <f>'Master Database'!AU41</f>
        <v>0</v>
      </c>
      <c r="AB30" s="55" t="e">
        <f>#REF!</f>
        <v>#REF!</v>
      </c>
    </row>
    <row r="31" spans="1:28" ht="38.25" customHeight="1" x14ac:dyDescent="0.2">
      <c r="A31" s="117" t="str">
        <f>'Master Database'!A42</f>
        <v>027</v>
      </c>
      <c r="B31" s="118">
        <f>'Master Database'!C42</f>
        <v>0</v>
      </c>
      <c r="C31" s="119">
        <f>'Master Database'!D42</f>
        <v>0</v>
      </c>
      <c r="D31" s="14">
        <f>'Master Database'!F42</f>
        <v>354</v>
      </c>
      <c r="E31" s="14" t="str">
        <f>'Master Database'!E42</f>
        <v>Private</v>
      </c>
      <c r="F31" s="14">
        <f>'Master Database'!AE42</f>
        <v>0</v>
      </c>
      <c r="G31" s="14">
        <f>'Master Database'!AF42</f>
        <v>0</v>
      </c>
      <c r="H31" s="14">
        <f>'Master Database'!AG42</f>
        <v>0</v>
      </c>
      <c r="I31" s="14">
        <f>'Master Database'!AH42</f>
        <v>0</v>
      </c>
      <c r="J31" s="14">
        <f>'Master Database'!AI42</f>
        <v>0</v>
      </c>
      <c r="K31" s="14">
        <f>'Master Database'!AJ42</f>
        <v>0</v>
      </c>
      <c r="L31" s="14">
        <f>'Master Database'!AK42</f>
        <v>0</v>
      </c>
      <c r="M31" s="14">
        <f>'Master Database'!AL42</f>
        <v>0</v>
      </c>
      <c r="N31" s="14">
        <f>'Master Database'!AM42</f>
        <v>0</v>
      </c>
      <c r="O31" s="14">
        <f>'Master Database'!AN42</f>
        <v>0</v>
      </c>
      <c r="P31" s="14">
        <f>'Master Database'!AO42</f>
        <v>0</v>
      </c>
      <c r="Q31" s="14">
        <f>'Master Database'!AR42</f>
        <v>0</v>
      </c>
      <c r="R31" s="14">
        <f>'Master Database'!AS42</f>
        <v>0</v>
      </c>
      <c r="S31" s="14">
        <f>'Master Database'!AT42</f>
        <v>0</v>
      </c>
      <c r="T31" s="14">
        <f>'Master Database'!AU42</f>
        <v>0</v>
      </c>
      <c r="AB31" s="55" t="e">
        <f>#REF!</f>
        <v>#REF!</v>
      </c>
    </row>
    <row r="32" spans="1:28" ht="38.25" customHeight="1" x14ac:dyDescent="0.2">
      <c r="A32" s="117" t="str">
        <f>'Master Database'!A43</f>
        <v>028</v>
      </c>
      <c r="B32" s="118">
        <f>'Master Database'!C43</f>
        <v>0</v>
      </c>
      <c r="C32" s="119">
        <f>'Master Database'!D43</f>
        <v>0</v>
      </c>
      <c r="D32" s="14">
        <f>'Master Database'!F43</f>
        <v>352</v>
      </c>
      <c r="E32" s="14" t="str">
        <f>'Master Database'!E43</f>
        <v>Rented</v>
      </c>
      <c r="F32" s="14">
        <f>'Master Database'!AE43</f>
        <v>0</v>
      </c>
      <c r="G32" s="14">
        <f>'Master Database'!AF43</f>
        <v>0</v>
      </c>
      <c r="H32" s="14">
        <f>'Master Database'!AG43</f>
        <v>0</v>
      </c>
      <c r="I32" s="14">
        <f>'Master Database'!AH43</f>
        <v>0</v>
      </c>
      <c r="J32" s="14">
        <f>'Master Database'!AI43</f>
        <v>0</v>
      </c>
      <c r="K32" s="14">
        <f>'Master Database'!AJ43</f>
        <v>0</v>
      </c>
      <c r="L32" s="14">
        <f>'Master Database'!AK43</f>
        <v>0</v>
      </c>
      <c r="M32" s="14">
        <f>'Master Database'!AL43</f>
        <v>0</v>
      </c>
      <c r="N32" s="14">
        <f>'Master Database'!AM43</f>
        <v>0</v>
      </c>
      <c r="O32" s="14">
        <f>'Master Database'!AN43</f>
        <v>0</v>
      </c>
      <c r="P32" s="14">
        <f>'Master Database'!AO43</f>
        <v>0</v>
      </c>
      <c r="Q32" s="14">
        <f>'Master Database'!AR43</f>
        <v>0</v>
      </c>
      <c r="R32" s="14">
        <f>'Master Database'!AS43</f>
        <v>0</v>
      </c>
      <c r="S32" s="14">
        <f>'Master Database'!AT43</f>
        <v>0</v>
      </c>
      <c r="T32" s="14">
        <f>'Master Database'!AU43</f>
        <v>0</v>
      </c>
      <c r="AB32" s="55" t="e">
        <f>#REF!</f>
        <v>#REF!</v>
      </c>
    </row>
    <row r="33" spans="1:28" ht="38.25" customHeight="1" x14ac:dyDescent="0.2">
      <c r="A33" s="117" t="str">
        <f>'Master Database'!A44</f>
        <v>029</v>
      </c>
      <c r="B33" s="118">
        <f>'Master Database'!C44</f>
        <v>0</v>
      </c>
      <c r="C33" s="119">
        <f>'Master Database'!D44</f>
        <v>0</v>
      </c>
      <c r="D33" s="14">
        <f>'Master Database'!F44</f>
        <v>352</v>
      </c>
      <c r="E33" s="14" t="str">
        <f>'Master Database'!E44</f>
        <v>Rented</v>
      </c>
      <c r="F33" s="14">
        <f>'Master Database'!AE44</f>
        <v>0</v>
      </c>
      <c r="G33" s="14">
        <f>'Master Database'!AF44</f>
        <v>0</v>
      </c>
      <c r="H33" s="14">
        <f>'Master Database'!AG44</f>
        <v>0</v>
      </c>
      <c r="I33" s="14">
        <f>'Master Database'!AH44</f>
        <v>0</v>
      </c>
      <c r="J33" s="14">
        <f>'Master Database'!AI44</f>
        <v>0</v>
      </c>
      <c r="K33" s="14">
        <f>'Master Database'!AJ44</f>
        <v>0</v>
      </c>
      <c r="L33" s="14">
        <f>'Master Database'!AK44</f>
        <v>0</v>
      </c>
      <c r="M33" s="14">
        <f>'Master Database'!AL44</f>
        <v>0</v>
      </c>
      <c r="N33" s="14">
        <f>'Master Database'!AM44</f>
        <v>0</v>
      </c>
      <c r="O33" s="14">
        <f>'Master Database'!AN44</f>
        <v>0</v>
      </c>
      <c r="P33" s="14">
        <f>'Master Database'!AO44</f>
        <v>0</v>
      </c>
      <c r="Q33" s="14">
        <f>'Master Database'!AR44</f>
        <v>0</v>
      </c>
      <c r="R33" s="14">
        <f>'Master Database'!AS44</f>
        <v>0</v>
      </c>
      <c r="S33" s="14">
        <f>'Master Database'!AT44</f>
        <v>0</v>
      </c>
      <c r="T33" s="14">
        <f>'Master Database'!AU44</f>
        <v>0</v>
      </c>
      <c r="AB33" s="55" t="e">
        <f>#REF!</f>
        <v>#REF!</v>
      </c>
    </row>
    <row r="34" spans="1:28" ht="38.25" customHeight="1" x14ac:dyDescent="0.2">
      <c r="A34" s="117" t="str">
        <f>'Master Database'!A45</f>
        <v>030</v>
      </c>
      <c r="B34" s="118">
        <f>'Master Database'!C45</f>
        <v>0</v>
      </c>
      <c r="C34" s="119">
        <f>'Master Database'!D45</f>
        <v>0</v>
      </c>
      <c r="D34" s="14">
        <f>'Master Database'!F45</f>
        <v>463</v>
      </c>
      <c r="E34" s="14" t="str">
        <f>'Master Database'!E45</f>
        <v>Rented</v>
      </c>
      <c r="F34" s="14">
        <f>'Master Database'!AE45</f>
        <v>0</v>
      </c>
      <c r="G34" s="14">
        <f>'Master Database'!AF45</f>
        <v>0</v>
      </c>
      <c r="H34" s="14">
        <f>'Master Database'!AG45</f>
        <v>0</v>
      </c>
      <c r="I34" s="14">
        <f>'Master Database'!AH45</f>
        <v>0</v>
      </c>
      <c r="J34" s="14">
        <f>'Master Database'!AI45</f>
        <v>0</v>
      </c>
      <c r="K34" s="14">
        <f>'Master Database'!AJ45</f>
        <v>0</v>
      </c>
      <c r="L34" s="14">
        <f>'Master Database'!AK45</f>
        <v>0</v>
      </c>
      <c r="M34" s="14">
        <f>'Master Database'!AL45</f>
        <v>0</v>
      </c>
      <c r="N34" s="14">
        <f>'Master Database'!AM45</f>
        <v>0</v>
      </c>
      <c r="O34" s="14">
        <f>'Master Database'!AN45</f>
        <v>0</v>
      </c>
      <c r="P34" s="14">
        <f>'Master Database'!AO45</f>
        <v>0</v>
      </c>
      <c r="Q34" s="14">
        <f>'Master Database'!AR45</f>
        <v>0</v>
      </c>
      <c r="R34" s="14">
        <f>'Master Database'!AS45</f>
        <v>0</v>
      </c>
      <c r="S34" s="14">
        <f>'Master Database'!AT45</f>
        <v>0</v>
      </c>
      <c r="T34" s="14">
        <f>'Master Database'!AU45</f>
        <v>0</v>
      </c>
      <c r="AB34" s="55" t="e">
        <f>#REF!</f>
        <v>#REF!</v>
      </c>
    </row>
    <row r="35" spans="1:28" ht="38.25" customHeight="1" x14ac:dyDescent="0.2">
      <c r="A35" s="117" t="str">
        <f>'Master Database'!A46</f>
        <v>031</v>
      </c>
      <c r="B35" s="118">
        <f>'Master Database'!C46</f>
        <v>0</v>
      </c>
      <c r="C35" s="119">
        <f>'Master Database'!D46</f>
        <v>0</v>
      </c>
      <c r="D35" s="14">
        <f>'Master Database'!F46</f>
        <v>242</v>
      </c>
      <c r="E35" s="14" t="str">
        <f>'Master Database'!E46</f>
        <v>Rented</v>
      </c>
      <c r="F35" s="14">
        <f>'Master Database'!AE46</f>
        <v>0</v>
      </c>
      <c r="G35" s="14">
        <f>'Master Database'!AF46</f>
        <v>0</v>
      </c>
      <c r="H35" s="14">
        <f>'Master Database'!AG46</f>
        <v>0</v>
      </c>
      <c r="I35" s="14">
        <f>'Master Database'!AH46</f>
        <v>0</v>
      </c>
      <c r="J35" s="14">
        <f>'Master Database'!AI46</f>
        <v>0</v>
      </c>
      <c r="K35" s="14">
        <f>'Master Database'!AJ46</f>
        <v>0</v>
      </c>
      <c r="L35" s="14">
        <f>'Master Database'!AK46</f>
        <v>0</v>
      </c>
      <c r="M35" s="14">
        <f>'Master Database'!AL46</f>
        <v>0</v>
      </c>
      <c r="N35" s="14">
        <f>'Master Database'!AM46</f>
        <v>0</v>
      </c>
      <c r="O35" s="14">
        <f>'Master Database'!AN46</f>
        <v>0</v>
      </c>
      <c r="P35" s="14">
        <f>'Master Database'!AO46</f>
        <v>0</v>
      </c>
      <c r="Q35" s="14">
        <f>'Master Database'!AR46</f>
        <v>0</v>
      </c>
      <c r="R35" s="14">
        <f>'Master Database'!AS46</f>
        <v>0</v>
      </c>
      <c r="S35" s="14">
        <f>'Master Database'!AT46</f>
        <v>0</v>
      </c>
      <c r="T35" s="14">
        <f>'Master Database'!AU46</f>
        <v>0</v>
      </c>
      <c r="AB35" s="55" t="e">
        <f>#REF!</f>
        <v>#REF!</v>
      </c>
    </row>
    <row r="36" spans="1:28" ht="38.25" customHeight="1" x14ac:dyDescent="0.2">
      <c r="A36" s="117" t="str">
        <f>'Master Database'!A47</f>
        <v>032</v>
      </c>
      <c r="B36" s="118">
        <f>'Master Database'!C47</f>
        <v>0</v>
      </c>
      <c r="C36" s="119">
        <f>'Master Database'!D47</f>
        <v>0</v>
      </c>
      <c r="D36" s="14">
        <f>'Master Database'!F47</f>
        <v>242</v>
      </c>
      <c r="E36" s="14" t="str">
        <f>'Master Database'!E47</f>
        <v>Rented</v>
      </c>
      <c r="F36" s="14">
        <f>'Master Database'!AE47</f>
        <v>0</v>
      </c>
      <c r="G36" s="14">
        <f>'Master Database'!AF47</f>
        <v>0</v>
      </c>
      <c r="H36" s="14">
        <f>'Master Database'!AG47</f>
        <v>0</v>
      </c>
      <c r="I36" s="14">
        <f>'Master Database'!AH47</f>
        <v>0</v>
      </c>
      <c r="J36" s="14">
        <f>'Master Database'!AI47</f>
        <v>0</v>
      </c>
      <c r="K36" s="14">
        <f>'Master Database'!AJ47</f>
        <v>0</v>
      </c>
      <c r="L36" s="14">
        <f>'Master Database'!AK47</f>
        <v>0</v>
      </c>
      <c r="M36" s="14">
        <f>'Master Database'!AL47</f>
        <v>0</v>
      </c>
      <c r="N36" s="14">
        <f>'Master Database'!AM47</f>
        <v>0</v>
      </c>
      <c r="O36" s="14">
        <f>'Master Database'!AN47</f>
        <v>0</v>
      </c>
      <c r="P36" s="14">
        <f>'Master Database'!AO47</f>
        <v>0</v>
      </c>
      <c r="Q36" s="14">
        <f>'Master Database'!AR47</f>
        <v>0</v>
      </c>
      <c r="R36" s="14">
        <f>'Master Database'!AS47</f>
        <v>0</v>
      </c>
      <c r="S36" s="14">
        <f>'Master Database'!AT47</f>
        <v>0</v>
      </c>
      <c r="T36" s="14">
        <f>'Master Database'!AU47</f>
        <v>0</v>
      </c>
      <c r="AB36" s="55" t="e">
        <f>#REF!</f>
        <v>#REF!</v>
      </c>
    </row>
    <row r="37" spans="1:28" ht="38.25" customHeight="1" x14ac:dyDescent="0.2">
      <c r="A37" s="117" t="str">
        <f>'Master Database'!A48</f>
        <v>033</v>
      </c>
      <c r="B37" s="118">
        <f>'Master Database'!C48</f>
        <v>0</v>
      </c>
      <c r="C37" s="119">
        <f>'Master Database'!D48</f>
        <v>0</v>
      </c>
      <c r="D37" s="14">
        <f>'Master Database'!F48</f>
        <v>463</v>
      </c>
      <c r="E37" s="14" t="str">
        <f>'Master Database'!E48</f>
        <v>Rented</v>
      </c>
      <c r="F37" s="14">
        <f>'Master Database'!AE48</f>
        <v>0</v>
      </c>
      <c r="G37" s="14">
        <f>'Master Database'!AF48</f>
        <v>0</v>
      </c>
      <c r="H37" s="14">
        <f>'Master Database'!AG48</f>
        <v>0</v>
      </c>
      <c r="I37" s="14">
        <f>'Master Database'!AH48</f>
        <v>0</v>
      </c>
      <c r="J37" s="14">
        <f>'Master Database'!AI48</f>
        <v>0</v>
      </c>
      <c r="K37" s="14">
        <f>'Master Database'!AJ48</f>
        <v>0</v>
      </c>
      <c r="L37" s="14">
        <f>'Master Database'!AK48</f>
        <v>0</v>
      </c>
      <c r="M37" s="14">
        <f>'Master Database'!AL48</f>
        <v>0</v>
      </c>
      <c r="N37" s="14">
        <f>'Master Database'!AM48</f>
        <v>0</v>
      </c>
      <c r="O37" s="14">
        <f>'Master Database'!AN48</f>
        <v>0</v>
      </c>
      <c r="P37" s="14">
        <f>'Master Database'!AO48</f>
        <v>0</v>
      </c>
      <c r="Q37" s="14">
        <f>'Master Database'!AR48</f>
        <v>0</v>
      </c>
      <c r="R37" s="14">
        <f>'Master Database'!AS48</f>
        <v>0</v>
      </c>
      <c r="S37" s="14">
        <f>'Master Database'!AT48</f>
        <v>0</v>
      </c>
      <c r="T37" s="14">
        <f>'Master Database'!AU48</f>
        <v>0</v>
      </c>
      <c r="AB37" s="55" t="e">
        <f>#REF!</f>
        <v>#REF!</v>
      </c>
    </row>
    <row r="38" spans="1:28" ht="38.25" customHeight="1" x14ac:dyDescent="0.2">
      <c r="A38" s="117" t="str">
        <f>'Master Database'!A49</f>
        <v>034</v>
      </c>
      <c r="B38" s="118">
        <f>'Master Database'!C49</f>
        <v>0</v>
      </c>
      <c r="C38" s="119">
        <f>'Master Database'!D49</f>
        <v>0</v>
      </c>
      <c r="D38" s="14">
        <f>'Master Database'!F49</f>
        <v>354</v>
      </c>
      <c r="E38" s="14" t="str">
        <f>'Master Database'!E49</f>
        <v>Private</v>
      </c>
      <c r="F38" s="14">
        <f>'Master Database'!AE49</f>
        <v>0</v>
      </c>
      <c r="G38" s="14">
        <f>'Master Database'!AF49</f>
        <v>0</v>
      </c>
      <c r="H38" s="14">
        <f>'Master Database'!AG49</f>
        <v>0</v>
      </c>
      <c r="I38" s="14">
        <f>'Master Database'!AH49</f>
        <v>0</v>
      </c>
      <c r="J38" s="14">
        <f>'Master Database'!AI49</f>
        <v>0</v>
      </c>
      <c r="K38" s="14">
        <f>'Master Database'!AJ49</f>
        <v>0</v>
      </c>
      <c r="L38" s="14">
        <f>'Master Database'!AK49</f>
        <v>0</v>
      </c>
      <c r="M38" s="14">
        <f>'Master Database'!AL49</f>
        <v>0</v>
      </c>
      <c r="N38" s="14">
        <f>'Master Database'!AM49</f>
        <v>0</v>
      </c>
      <c r="O38" s="14">
        <f>'Master Database'!AN49</f>
        <v>0</v>
      </c>
      <c r="P38" s="14">
        <f>'Master Database'!AO49</f>
        <v>0</v>
      </c>
      <c r="Q38" s="14">
        <f>'Master Database'!AR49</f>
        <v>0</v>
      </c>
      <c r="R38" s="14">
        <f>'Master Database'!AS49</f>
        <v>0</v>
      </c>
      <c r="S38" s="14">
        <f>'Master Database'!AT49</f>
        <v>0</v>
      </c>
      <c r="T38" s="14">
        <f>'Master Database'!AU49</f>
        <v>0</v>
      </c>
      <c r="AB38" s="55" t="e">
        <f>#REF!</f>
        <v>#REF!</v>
      </c>
    </row>
    <row r="39" spans="1:28" ht="38.25" customHeight="1" x14ac:dyDescent="0.2">
      <c r="A39" s="117" t="str">
        <f>'Master Database'!A50</f>
        <v>035</v>
      </c>
      <c r="B39" s="118">
        <f>'Master Database'!C50</f>
        <v>0</v>
      </c>
      <c r="C39" s="119">
        <f>'Master Database'!D50</f>
        <v>0</v>
      </c>
      <c r="D39" s="14">
        <f>'Master Database'!F50</f>
        <v>356</v>
      </c>
      <c r="E39" s="14" t="str">
        <f>'Master Database'!E50</f>
        <v>Private</v>
      </c>
      <c r="F39" s="14">
        <f>'Master Database'!AE50</f>
        <v>0</v>
      </c>
      <c r="G39" s="14">
        <f>'Master Database'!AF50</f>
        <v>0</v>
      </c>
      <c r="H39" s="14">
        <f>'Master Database'!AG50</f>
        <v>0</v>
      </c>
      <c r="I39" s="14">
        <f>'Master Database'!AH50</f>
        <v>0</v>
      </c>
      <c r="J39" s="14">
        <f>'Master Database'!AI50</f>
        <v>0</v>
      </c>
      <c r="K39" s="14">
        <f>'Master Database'!AJ50</f>
        <v>0</v>
      </c>
      <c r="L39" s="14">
        <f>'Master Database'!AK50</f>
        <v>0</v>
      </c>
      <c r="M39" s="14">
        <f>'Master Database'!AL50</f>
        <v>0</v>
      </c>
      <c r="N39" s="14">
        <f>'Master Database'!AM50</f>
        <v>0</v>
      </c>
      <c r="O39" s="14">
        <f>'Master Database'!AN50</f>
        <v>0</v>
      </c>
      <c r="P39" s="14">
        <f>'Master Database'!AO50</f>
        <v>0</v>
      </c>
      <c r="Q39" s="14">
        <f>'Master Database'!AR50</f>
        <v>0</v>
      </c>
      <c r="R39" s="14">
        <f>'Master Database'!AS50</f>
        <v>0</v>
      </c>
      <c r="S39" s="14">
        <f>'Master Database'!AT50</f>
        <v>0</v>
      </c>
      <c r="T39" s="14">
        <f>'Master Database'!AU50</f>
        <v>0</v>
      </c>
      <c r="AB39" s="55" t="e">
        <f>#REF!</f>
        <v>#REF!</v>
      </c>
    </row>
    <row r="40" spans="1:28" ht="38.25" customHeight="1" x14ac:dyDescent="0.2">
      <c r="A40" s="117" t="str">
        <f>'Master Database'!A51</f>
        <v>036</v>
      </c>
      <c r="B40" s="118">
        <f>'Master Database'!C51</f>
        <v>0</v>
      </c>
      <c r="C40" s="119">
        <f>'Master Database'!D51</f>
        <v>0</v>
      </c>
      <c r="D40" s="14">
        <f>'Master Database'!F51</f>
        <v>356</v>
      </c>
      <c r="E40" s="14" t="str">
        <f>'Master Database'!E51</f>
        <v>Private</v>
      </c>
      <c r="F40" s="14">
        <f>'Master Database'!AE51</f>
        <v>0</v>
      </c>
      <c r="G40" s="14">
        <f>'Master Database'!AF51</f>
        <v>0</v>
      </c>
      <c r="H40" s="14">
        <f>'Master Database'!AG51</f>
        <v>0</v>
      </c>
      <c r="I40" s="14">
        <f>'Master Database'!AH51</f>
        <v>0</v>
      </c>
      <c r="J40" s="14">
        <f>'Master Database'!AI51</f>
        <v>0</v>
      </c>
      <c r="K40" s="14">
        <f>'Master Database'!AJ51</f>
        <v>0</v>
      </c>
      <c r="L40" s="14">
        <f>'Master Database'!AK51</f>
        <v>0</v>
      </c>
      <c r="M40" s="14">
        <f>'Master Database'!AL51</f>
        <v>0</v>
      </c>
      <c r="N40" s="14">
        <f>'Master Database'!AM51</f>
        <v>0</v>
      </c>
      <c r="O40" s="14">
        <f>'Master Database'!AN51</f>
        <v>0</v>
      </c>
      <c r="P40" s="14">
        <f>'Master Database'!AO51</f>
        <v>0</v>
      </c>
      <c r="Q40" s="14">
        <f>'Master Database'!AR51</f>
        <v>0</v>
      </c>
      <c r="R40" s="14">
        <f>'Master Database'!AS51</f>
        <v>0</v>
      </c>
      <c r="S40" s="14">
        <f>'Master Database'!AT51</f>
        <v>0</v>
      </c>
      <c r="T40" s="14">
        <f>'Master Database'!AU51</f>
        <v>0</v>
      </c>
      <c r="AB40" s="55" t="e">
        <f>#REF!</f>
        <v>#REF!</v>
      </c>
    </row>
    <row r="41" spans="1:28" ht="38.25" customHeight="1" x14ac:dyDescent="0.2">
      <c r="A41" s="117" t="str">
        <f>'Master Database'!A52</f>
        <v>037</v>
      </c>
      <c r="B41" s="118">
        <f>'Master Database'!C52</f>
        <v>0</v>
      </c>
      <c r="C41" s="119">
        <f>'Master Database'!D52</f>
        <v>0</v>
      </c>
      <c r="D41" s="14">
        <f>'Master Database'!F52</f>
        <v>356</v>
      </c>
      <c r="E41" s="14" t="str">
        <f>'Master Database'!E52</f>
        <v>Private</v>
      </c>
      <c r="F41" s="14">
        <f>'Master Database'!AE52</f>
        <v>0</v>
      </c>
      <c r="G41" s="14">
        <f>'Master Database'!AF52</f>
        <v>0</v>
      </c>
      <c r="H41" s="14">
        <f>'Master Database'!AG52</f>
        <v>0</v>
      </c>
      <c r="I41" s="14">
        <f>'Master Database'!AH52</f>
        <v>0</v>
      </c>
      <c r="J41" s="14">
        <f>'Master Database'!AI52</f>
        <v>0</v>
      </c>
      <c r="K41" s="14">
        <f>'Master Database'!AJ52</f>
        <v>0</v>
      </c>
      <c r="L41" s="14">
        <f>'Master Database'!AK52</f>
        <v>0</v>
      </c>
      <c r="M41" s="14">
        <f>'Master Database'!AL52</f>
        <v>0</v>
      </c>
      <c r="N41" s="14">
        <f>'Master Database'!AM52</f>
        <v>0</v>
      </c>
      <c r="O41" s="14">
        <f>'Master Database'!AN52</f>
        <v>0</v>
      </c>
      <c r="P41" s="14">
        <f>'Master Database'!AO52</f>
        <v>0</v>
      </c>
      <c r="Q41" s="14">
        <f>'Master Database'!AR52</f>
        <v>0</v>
      </c>
      <c r="R41" s="14">
        <f>'Master Database'!AS52</f>
        <v>0</v>
      </c>
      <c r="S41" s="14">
        <f>'Master Database'!AT52</f>
        <v>0</v>
      </c>
      <c r="T41" s="14">
        <f>'Master Database'!AU52</f>
        <v>0</v>
      </c>
      <c r="AB41" s="55" t="e">
        <f>#REF!</f>
        <v>#REF!</v>
      </c>
    </row>
    <row r="42" spans="1:28" ht="38.25" customHeight="1" x14ac:dyDescent="0.2">
      <c r="A42" s="117" t="str">
        <f>'Master Database'!A53</f>
        <v>038</v>
      </c>
      <c r="B42" s="118">
        <f>'Master Database'!C53</f>
        <v>0</v>
      </c>
      <c r="C42" s="119">
        <f>'Master Database'!D53</f>
        <v>0</v>
      </c>
      <c r="D42" s="14">
        <f>'Master Database'!F53</f>
        <v>356</v>
      </c>
      <c r="E42" s="14" t="str">
        <f>'Master Database'!E53</f>
        <v>Private</v>
      </c>
      <c r="F42" s="14">
        <f>'Master Database'!AE53</f>
        <v>0</v>
      </c>
      <c r="G42" s="14">
        <f>'Master Database'!AF53</f>
        <v>0</v>
      </c>
      <c r="H42" s="14">
        <f>'Master Database'!AG53</f>
        <v>0</v>
      </c>
      <c r="I42" s="14">
        <f>'Master Database'!AH53</f>
        <v>0</v>
      </c>
      <c r="J42" s="14">
        <f>'Master Database'!AI53</f>
        <v>0</v>
      </c>
      <c r="K42" s="14">
        <f>'Master Database'!AJ53</f>
        <v>0</v>
      </c>
      <c r="L42" s="14">
        <f>'Master Database'!AK53</f>
        <v>0</v>
      </c>
      <c r="M42" s="14">
        <f>'Master Database'!AL53</f>
        <v>0</v>
      </c>
      <c r="N42" s="14">
        <f>'Master Database'!AM53</f>
        <v>0</v>
      </c>
      <c r="O42" s="14">
        <f>'Master Database'!AN53</f>
        <v>0</v>
      </c>
      <c r="P42" s="14">
        <f>'Master Database'!AO53</f>
        <v>0</v>
      </c>
      <c r="Q42" s="14">
        <f>'Master Database'!AR53</f>
        <v>0</v>
      </c>
      <c r="R42" s="14">
        <f>'Master Database'!AS53</f>
        <v>0</v>
      </c>
      <c r="S42" s="14">
        <f>'Master Database'!AT53</f>
        <v>0</v>
      </c>
      <c r="T42" s="14">
        <f>'Master Database'!AU53</f>
        <v>0</v>
      </c>
      <c r="AB42" s="55" t="e">
        <f>#REF!</f>
        <v>#REF!</v>
      </c>
    </row>
    <row r="43" spans="1:28" ht="38.25" customHeight="1" x14ac:dyDescent="0.2">
      <c r="A43" s="117" t="str">
        <f>'Master Database'!A54</f>
        <v>039</v>
      </c>
      <c r="B43" s="118">
        <f>'Master Database'!C54</f>
        <v>0</v>
      </c>
      <c r="C43" s="119">
        <f>'Master Database'!D54</f>
        <v>0</v>
      </c>
      <c r="D43" s="14">
        <f>'Master Database'!F54</f>
        <v>356</v>
      </c>
      <c r="E43" s="14" t="str">
        <f>'Master Database'!E54</f>
        <v>Private</v>
      </c>
      <c r="F43" s="14">
        <f>'Master Database'!AE54</f>
        <v>0</v>
      </c>
      <c r="G43" s="14">
        <f>'Master Database'!AF54</f>
        <v>0</v>
      </c>
      <c r="H43" s="14">
        <f>'Master Database'!AG54</f>
        <v>0</v>
      </c>
      <c r="I43" s="14">
        <f>'Master Database'!AH54</f>
        <v>0</v>
      </c>
      <c r="J43" s="14">
        <f>'Master Database'!AI54</f>
        <v>0</v>
      </c>
      <c r="K43" s="14">
        <f>'Master Database'!AJ54</f>
        <v>0</v>
      </c>
      <c r="L43" s="14">
        <f>'Master Database'!AK54</f>
        <v>0</v>
      </c>
      <c r="M43" s="14">
        <f>'Master Database'!AL54</f>
        <v>0</v>
      </c>
      <c r="N43" s="14">
        <f>'Master Database'!AM54</f>
        <v>0</v>
      </c>
      <c r="O43" s="14">
        <f>'Master Database'!AN54</f>
        <v>0</v>
      </c>
      <c r="P43" s="14">
        <f>'Master Database'!AO54</f>
        <v>0</v>
      </c>
      <c r="Q43" s="14">
        <f>'Master Database'!AR54</f>
        <v>0</v>
      </c>
      <c r="R43" s="14">
        <f>'Master Database'!AS54</f>
        <v>0</v>
      </c>
      <c r="S43" s="14">
        <f>'Master Database'!AT54</f>
        <v>0</v>
      </c>
      <c r="T43" s="14">
        <f>'Master Database'!AU54</f>
        <v>0</v>
      </c>
      <c r="AB43" s="55" t="e">
        <f>#REF!</f>
        <v>#REF!</v>
      </c>
    </row>
    <row r="44" spans="1:28" ht="38.25" customHeight="1" x14ac:dyDescent="0.2">
      <c r="A44" s="117" t="str">
        <f>'Master Database'!A55</f>
        <v>040</v>
      </c>
      <c r="B44" s="118">
        <f>'Master Database'!C55</f>
        <v>0</v>
      </c>
      <c r="C44" s="119">
        <f>'Master Database'!D55</f>
        <v>0</v>
      </c>
      <c r="D44" s="14">
        <f>'Master Database'!F55</f>
        <v>356</v>
      </c>
      <c r="E44" s="14" t="str">
        <f>'Master Database'!E55</f>
        <v>Private</v>
      </c>
      <c r="F44" s="14">
        <f>'Master Database'!AE55</f>
        <v>0</v>
      </c>
      <c r="G44" s="14">
        <f>'Master Database'!AF55</f>
        <v>0</v>
      </c>
      <c r="H44" s="14">
        <f>'Master Database'!AG55</f>
        <v>0</v>
      </c>
      <c r="I44" s="14">
        <f>'Master Database'!AH55</f>
        <v>0</v>
      </c>
      <c r="J44" s="14">
        <f>'Master Database'!AI55</f>
        <v>0</v>
      </c>
      <c r="K44" s="14">
        <f>'Master Database'!AJ55</f>
        <v>0</v>
      </c>
      <c r="L44" s="14">
        <f>'Master Database'!AK55</f>
        <v>0</v>
      </c>
      <c r="M44" s="14">
        <f>'Master Database'!AL55</f>
        <v>0</v>
      </c>
      <c r="N44" s="14">
        <f>'Master Database'!AM55</f>
        <v>0</v>
      </c>
      <c r="O44" s="14">
        <f>'Master Database'!AN55</f>
        <v>0</v>
      </c>
      <c r="P44" s="14">
        <f>'Master Database'!AO55</f>
        <v>0</v>
      </c>
      <c r="Q44" s="14">
        <f>'Master Database'!AR55</f>
        <v>0</v>
      </c>
      <c r="R44" s="14">
        <f>'Master Database'!AS55</f>
        <v>0</v>
      </c>
      <c r="S44" s="14">
        <f>'Master Database'!AT55</f>
        <v>0</v>
      </c>
      <c r="T44" s="14">
        <f>'Master Database'!AU55</f>
        <v>0</v>
      </c>
      <c r="AB44" s="55" t="e">
        <f>#REF!</f>
        <v>#REF!</v>
      </c>
    </row>
    <row r="45" spans="1:28" ht="38.25" customHeight="1" x14ac:dyDescent="0.2">
      <c r="A45" s="117" t="str">
        <f>'Master Database'!A56</f>
        <v>041</v>
      </c>
      <c r="B45" s="118">
        <f>'Master Database'!C56</f>
        <v>0</v>
      </c>
      <c r="C45" s="119">
        <f>'Master Database'!D56</f>
        <v>0</v>
      </c>
      <c r="D45" s="14">
        <f>'Master Database'!F56</f>
        <v>364</v>
      </c>
      <c r="E45" s="14" t="str">
        <f>'Master Database'!E56</f>
        <v>Private</v>
      </c>
      <c r="F45" s="14">
        <f>'Master Database'!AE56</f>
        <v>0</v>
      </c>
      <c r="G45" s="14">
        <f>'Master Database'!AF56</f>
        <v>0</v>
      </c>
      <c r="H45" s="14">
        <f>'Master Database'!AG56</f>
        <v>0</v>
      </c>
      <c r="I45" s="14">
        <f>'Master Database'!AH56</f>
        <v>0</v>
      </c>
      <c r="J45" s="14">
        <f>'Master Database'!AI56</f>
        <v>0</v>
      </c>
      <c r="K45" s="14">
        <f>'Master Database'!AJ56</f>
        <v>0</v>
      </c>
      <c r="L45" s="14">
        <f>'Master Database'!AK56</f>
        <v>0</v>
      </c>
      <c r="M45" s="14">
        <f>'Master Database'!AL56</f>
        <v>0</v>
      </c>
      <c r="N45" s="14">
        <f>'Master Database'!AM56</f>
        <v>0</v>
      </c>
      <c r="O45" s="14">
        <f>'Master Database'!AN56</f>
        <v>0</v>
      </c>
      <c r="P45" s="14">
        <f>'Master Database'!AO56</f>
        <v>0</v>
      </c>
      <c r="Q45" s="14">
        <f>'Master Database'!AR56</f>
        <v>0</v>
      </c>
      <c r="R45" s="14">
        <f>'Master Database'!AS56</f>
        <v>0</v>
      </c>
      <c r="S45" s="14">
        <f>'Master Database'!AT56</f>
        <v>0</v>
      </c>
      <c r="T45" s="14">
        <f>'Master Database'!AU56</f>
        <v>0</v>
      </c>
      <c r="AB45" s="55" t="e">
        <f>#REF!</f>
        <v>#REF!</v>
      </c>
    </row>
    <row r="46" spans="1:28" ht="38.25" customHeight="1" x14ac:dyDescent="0.2">
      <c r="A46" s="117" t="str">
        <f>'Master Database'!A57</f>
        <v>042</v>
      </c>
      <c r="B46" s="118">
        <f>'Master Database'!C57</f>
        <v>0</v>
      </c>
      <c r="C46" s="119">
        <f>'Master Database'!D57</f>
        <v>0</v>
      </c>
      <c r="D46" s="14">
        <f>'Master Database'!F57</f>
        <v>354</v>
      </c>
      <c r="E46" s="14" t="str">
        <f>'Master Database'!E57</f>
        <v>Private</v>
      </c>
      <c r="F46" s="14">
        <f>'Master Database'!AE57</f>
        <v>0</v>
      </c>
      <c r="G46" s="14">
        <f>'Master Database'!AF57</f>
        <v>0</v>
      </c>
      <c r="H46" s="14">
        <f>'Master Database'!AG57</f>
        <v>0</v>
      </c>
      <c r="I46" s="14">
        <f>'Master Database'!AH57</f>
        <v>0</v>
      </c>
      <c r="J46" s="14">
        <f>'Master Database'!AI57</f>
        <v>0</v>
      </c>
      <c r="K46" s="14">
        <f>'Master Database'!AJ57</f>
        <v>0</v>
      </c>
      <c r="L46" s="14">
        <f>'Master Database'!AK57</f>
        <v>0</v>
      </c>
      <c r="M46" s="14">
        <f>'Master Database'!AL57</f>
        <v>0</v>
      </c>
      <c r="N46" s="14">
        <f>'Master Database'!AM57</f>
        <v>0</v>
      </c>
      <c r="O46" s="14">
        <f>'Master Database'!AN57</f>
        <v>0</v>
      </c>
      <c r="P46" s="14">
        <f>'Master Database'!AO57</f>
        <v>0</v>
      </c>
      <c r="Q46" s="14">
        <f>'Master Database'!AR57</f>
        <v>0</v>
      </c>
      <c r="R46" s="14">
        <f>'Master Database'!AS57</f>
        <v>0</v>
      </c>
      <c r="S46" s="14">
        <f>'Master Database'!AT57</f>
        <v>0</v>
      </c>
      <c r="T46" s="14">
        <f>'Master Database'!AU57</f>
        <v>0</v>
      </c>
      <c r="AB46" s="55" t="e">
        <f>#REF!</f>
        <v>#REF!</v>
      </c>
    </row>
    <row r="47" spans="1:28" ht="38.25" customHeight="1" x14ac:dyDescent="0.2">
      <c r="A47" s="117" t="str">
        <f>'Master Database'!A58</f>
        <v>043</v>
      </c>
      <c r="B47" s="118">
        <f>'Master Database'!C58</f>
        <v>0</v>
      </c>
      <c r="C47" s="119">
        <f>'Master Database'!D58</f>
        <v>0</v>
      </c>
      <c r="D47" s="14">
        <f>'Master Database'!F58</f>
        <v>242</v>
      </c>
      <c r="E47" s="14" t="str">
        <f>'Master Database'!E58</f>
        <v>Rented</v>
      </c>
      <c r="F47" s="14">
        <f>'Master Database'!AE58</f>
        <v>0</v>
      </c>
      <c r="G47" s="14">
        <f>'Master Database'!AF58</f>
        <v>0</v>
      </c>
      <c r="H47" s="14">
        <f>'Master Database'!AG58</f>
        <v>0</v>
      </c>
      <c r="I47" s="14">
        <f>'Master Database'!AH58</f>
        <v>0</v>
      </c>
      <c r="J47" s="14">
        <f>'Master Database'!AI58</f>
        <v>0</v>
      </c>
      <c r="K47" s="14">
        <f>'Master Database'!AJ58</f>
        <v>0</v>
      </c>
      <c r="L47" s="14">
        <f>'Master Database'!AK58</f>
        <v>0</v>
      </c>
      <c r="M47" s="14">
        <f>'Master Database'!AL58</f>
        <v>0</v>
      </c>
      <c r="N47" s="14">
        <f>'Master Database'!AM58</f>
        <v>0</v>
      </c>
      <c r="O47" s="14">
        <f>'Master Database'!AN58</f>
        <v>0</v>
      </c>
      <c r="P47" s="14">
        <f>'Master Database'!AO58</f>
        <v>0</v>
      </c>
      <c r="Q47" s="14">
        <f>'Master Database'!AR58</f>
        <v>0</v>
      </c>
      <c r="R47" s="14">
        <f>'Master Database'!AS58</f>
        <v>0</v>
      </c>
      <c r="S47" s="14">
        <f>'Master Database'!AT58</f>
        <v>0</v>
      </c>
      <c r="T47" s="14">
        <f>'Master Database'!AU58</f>
        <v>0</v>
      </c>
      <c r="AB47" s="55" t="e">
        <f>#REF!</f>
        <v>#REF!</v>
      </c>
    </row>
    <row r="48" spans="1:28" ht="38.25" customHeight="1" x14ac:dyDescent="0.2">
      <c r="A48" s="117" t="str">
        <f>'Master Database'!A59</f>
        <v>044</v>
      </c>
      <c r="B48" s="118">
        <f>'Master Database'!C59</f>
        <v>0</v>
      </c>
      <c r="C48" s="119">
        <f>'Master Database'!D59</f>
        <v>0</v>
      </c>
      <c r="D48" s="14">
        <f>'Master Database'!F59</f>
        <v>242</v>
      </c>
      <c r="E48" s="14" t="str">
        <f>'Master Database'!E59</f>
        <v>Rented</v>
      </c>
      <c r="F48" s="14">
        <f>'Master Database'!AE59</f>
        <v>0</v>
      </c>
      <c r="G48" s="14">
        <f>'Master Database'!AF59</f>
        <v>0</v>
      </c>
      <c r="H48" s="14">
        <f>'Master Database'!AG59</f>
        <v>0</v>
      </c>
      <c r="I48" s="14">
        <f>'Master Database'!AH59</f>
        <v>0</v>
      </c>
      <c r="J48" s="14">
        <f>'Master Database'!AI59</f>
        <v>0</v>
      </c>
      <c r="K48" s="14">
        <f>'Master Database'!AJ59</f>
        <v>0</v>
      </c>
      <c r="L48" s="14">
        <f>'Master Database'!AK59</f>
        <v>0</v>
      </c>
      <c r="M48" s="14">
        <f>'Master Database'!AL59</f>
        <v>0</v>
      </c>
      <c r="N48" s="14">
        <f>'Master Database'!AM59</f>
        <v>0</v>
      </c>
      <c r="O48" s="14">
        <f>'Master Database'!AN59</f>
        <v>0</v>
      </c>
      <c r="P48" s="14">
        <f>'Master Database'!AO59</f>
        <v>0</v>
      </c>
      <c r="Q48" s="14">
        <f>'Master Database'!AR59</f>
        <v>0</v>
      </c>
      <c r="R48" s="14">
        <f>'Master Database'!AS59</f>
        <v>0</v>
      </c>
      <c r="S48" s="14">
        <f>'Master Database'!AT59</f>
        <v>0</v>
      </c>
      <c r="T48" s="14">
        <f>'Master Database'!AU59</f>
        <v>0</v>
      </c>
      <c r="AB48" s="55" t="e">
        <f>#REF!</f>
        <v>#REF!</v>
      </c>
    </row>
    <row r="49" spans="1:28" ht="38.25" customHeight="1" x14ac:dyDescent="0.2">
      <c r="A49" s="117" t="str">
        <f>'Master Database'!A60</f>
        <v>045</v>
      </c>
      <c r="B49" s="118">
        <f>'Master Database'!C60</f>
        <v>0</v>
      </c>
      <c r="C49" s="119">
        <f>'Master Database'!D60</f>
        <v>0</v>
      </c>
      <c r="D49" s="14">
        <f>'Master Database'!F60</f>
        <v>242</v>
      </c>
      <c r="E49" s="14" t="str">
        <f>'Master Database'!E60</f>
        <v>Rented</v>
      </c>
      <c r="F49" s="14">
        <f>'Master Database'!AE60</f>
        <v>0</v>
      </c>
      <c r="G49" s="14">
        <f>'Master Database'!AF60</f>
        <v>0</v>
      </c>
      <c r="H49" s="14">
        <f>'Master Database'!AG60</f>
        <v>0</v>
      </c>
      <c r="I49" s="14">
        <f>'Master Database'!AH60</f>
        <v>0</v>
      </c>
      <c r="J49" s="14">
        <f>'Master Database'!AI60</f>
        <v>0</v>
      </c>
      <c r="K49" s="14">
        <f>'Master Database'!AJ60</f>
        <v>0</v>
      </c>
      <c r="L49" s="14">
        <f>'Master Database'!AK60</f>
        <v>0</v>
      </c>
      <c r="M49" s="14">
        <f>'Master Database'!AL60</f>
        <v>0</v>
      </c>
      <c r="N49" s="14">
        <f>'Master Database'!AM60</f>
        <v>0</v>
      </c>
      <c r="O49" s="14">
        <f>'Master Database'!AN60</f>
        <v>0</v>
      </c>
      <c r="P49" s="14">
        <f>'Master Database'!AO60</f>
        <v>0</v>
      </c>
      <c r="Q49" s="14">
        <f>'Master Database'!AR60</f>
        <v>0</v>
      </c>
      <c r="R49" s="14">
        <f>'Master Database'!AS60</f>
        <v>0</v>
      </c>
      <c r="S49" s="14">
        <f>'Master Database'!AT60</f>
        <v>0</v>
      </c>
      <c r="T49" s="14">
        <f>'Master Database'!AU60</f>
        <v>0</v>
      </c>
      <c r="AB49" s="55" t="e">
        <f>#REF!</f>
        <v>#REF!</v>
      </c>
    </row>
    <row r="50" spans="1:28" ht="38.25" customHeight="1" x14ac:dyDescent="0.2">
      <c r="A50" s="117" t="str">
        <f>'Master Database'!A61</f>
        <v>046</v>
      </c>
      <c r="B50" s="118">
        <f>'Master Database'!C61</f>
        <v>0</v>
      </c>
      <c r="C50" s="119">
        <f>'Master Database'!D61</f>
        <v>0</v>
      </c>
      <c r="D50" s="14">
        <f>'Master Database'!F61</f>
        <v>242</v>
      </c>
      <c r="E50" s="14" t="str">
        <f>'Master Database'!E61</f>
        <v>Rented</v>
      </c>
      <c r="F50" s="14">
        <f>'Master Database'!AE61</f>
        <v>0</v>
      </c>
      <c r="G50" s="14">
        <f>'Master Database'!AF61</f>
        <v>0</v>
      </c>
      <c r="H50" s="14">
        <f>'Master Database'!AG61</f>
        <v>0</v>
      </c>
      <c r="I50" s="14">
        <f>'Master Database'!AH61</f>
        <v>0</v>
      </c>
      <c r="J50" s="14">
        <f>'Master Database'!AI61</f>
        <v>0</v>
      </c>
      <c r="K50" s="14">
        <f>'Master Database'!AJ61</f>
        <v>0</v>
      </c>
      <c r="L50" s="14">
        <f>'Master Database'!AK61</f>
        <v>0</v>
      </c>
      <c r="M50" s="14">
        <f>'Master Database'!AL61</f>
        <v>0</v>
      </c>
      <c r="N50" s="14">
        <f>'Master Database'!AM61</f>
        <v>0</v>
      </c>
      <c r="O50" s="14">
        <f>'Master Database'!AN61</f>
        <v>0</v>
      </c>
      <c r="P50" s="14">
        <f>'Master Database'!AO61</f>
        <v>0</v>
      </c>
      <c r="Q50" s="14">
        <f>'Master Database'!AR61</f>
        <v>0</v>
      </c>
      <c r="R50" s="14">
        <f>'Master Database'!AS61</f>
        <v>0</v>
      </c>
      <c r="S50" s="14">
        <f>'Master Database'!AT61</f>
        <v>0</v>
      </c>
      <c r="T50" s="14">
        <f>'Master Database'!AU61</f>
        <v>0</v>
      </c>
      <c r="AB50" s="55" t="e">
        <f>#REF!</f>
        <v>#REF!</v>
      </c>
    </row>
    <row r="51" spans="1:28" ht="38.25" customHeight="1" x14ac:dyDescent="0.2">
      <c r="A51" s="117" t="str">
        <f>'Master Database'!A62</f>
        <v>047</v>
      </c>
      <c r="B51" s="118">
        <f>'Master Database'!C62</f>
        <v>0</v>
      </c>
      <c r="C51" s="119">
        <f>'Master Database'!D62</f>
        <v>0</v>
      </c>
      <c r="D51" s="14" t="str">
        <f>'Master Database'!F62</f>
        <v>BLOCK E</v>
      </c>
      <c r="E51" s="14" t="str">
        <f>'Master Database'!E62</f>
        <v>Rented</v>
      </c>
      <c r="F51" s="14">
        <f>'Master Database'!AE62</f>
        <v>0</v>
      </c>
      <c r="G51" s="14">
        <f>'Master Database'!AF62</f>
        <v>0</v>
      </c>
      <c r="H51" s="14">
        <f>'Master Database'!AG62</f>
        <v>0</v>
      </c>
      <c r="I51" s="14">
        <f>'Master Database'!AH62</f>
        <v>0</v>
      </c>
      <c r="J51" s="14">
        <f>'Master Database'!AI62</f>
        <v>0</v>
      </c>
      <c r="K51" s="14">
        <f>'Master Database'!AJ62</f>
        <v>0</v>
      </c>
      <c r="L51" s="14">
        <f>'Master Database'!AK62</f>
        <v>0</v>
      </c>
      <c r="M51" s="14">
        <f>'Master Database'!AL62</f>
        <v>0</v>
      </c>
      <c r="N51" s="14">
        <f>'Master Database'!AM62</f>
        <v>0</v>
      </c>
      <c r="O51" s="14">
        <f>'Master Database'!AN62</f>
        <v>0</v>
      </c>
      <c r="P51" s="14">
        <f>'Master Database'!AO62</f>
        <v>0</v>
      </c>
      <c r="Q51" s="14">
        <f>'Master Database'!AR62</f>
        <v>0</v>
      </c>
      <c r="R51" s="14">
        <f>'Master Database'!AS62</f>
        <v>0</v>
      </c>
      <c r="S51" s="14">
        <f>'Master Database'!AT62</f>
        <v>0</v>
      </c>
      <c r="T51" s="14">
        <f>'Master Database'!AU62</f>
        <v>0</v>
      </c>
      <c r="AB51" s="55" t="e">
        <f>#REF!</f>
        <v>#REF!</v>
      </c>
    </row>
    <row r="52" spans="1:28" ht="38.25" customHeight="1" x14ac:dyDescent="0.2">
      <c r="A52" s="117" t="str">
        <f>'Master Database'!A63</f>
        <v>048</v>
      </c>
      <c r="B52" s="118">
        <f>'Master Database'!C63</f>
        <v>0</v>
      </c>
      <c r="C52" s="119">
        <f>'Master Database'!D63</f>
        <v>0</v>
      </c>
      <c r="D52" s="14" t="str">
        <f>'Master Database'!F63</f>
        <v>BLOCK E</v>
      </c>
      <c r="E52" s="14" t="str">
        <f>'Master Database'!E63</f>
        <v>Rented</v>
      </c>
      <c r="F52" s="14">
        <f>'Master Database'!AE63</f>
        <v>0</v>
      </c>
      <c r="G52" s="14">
        <f>'Master Database'!AF63</f>
        <v>0</v>
      </c>
      <c r="H52" s="14">
        <f>'Master Database'!AG63</f>
        <v>0</v>
      </c>
      <c r="I52" s="14">
        <f>'Master Database'!AH63</f>
        <v>0</v>
      </c>
      <c r="J52" s="14">
        <f>'Master Database'!AI63</f>
        <v>0</v>
      </c>
      <c r="K52" s="14">
        <f>'Master Database'!AJ63</f>
        <v>0</v>
      </c>
      <c r="L52" s="14">
        <f>'Master Database'!AK63</f>
        <v>0</v>
      </c>
      <c r="M52" s="14">
        <f>'Master Database'!AL63</f>
        <v>0</v>
      </c>
      <c r="N52" s="14">
        <f>'Master Database'!AM63</f>
        <v>0</v>
      </c>
      <c r="O52" s="14">
        <f>'Master Database'!AN63</f>
        <v>0</v>
      </c>
      <c r="P52" s="14">
        <f>'Master Database'!AO63</f>
        <v>0</v>
      </c>
      <c r="Q52" s="14">
        <f>'Master Database'!AR63</f>
        <v>0</v>
      </c>
      <c r="R52" s="14">
        <f>'Master Database'!AS63</f>
        <v>0</v>
      </c>
      <c r="S52" s="14">
        <f>'Master Database'!AT63</f>
        <v>0</v>
      </c>
      <c r="T52" s="14">
        <f>'Master Database'!AU63</f>
        <v>0</v>
      </c>
      <c r="AB52" s="55" t="e">
        <f>#REF!</f>
        <v>#REF!</v>
      </c>
    </row>
    <row r="53" spans="1:28" ht="38.25" customHeight="1" x14ac:dyDescent="0.2">
      <c r="A53" s="117" t="str">
        <f>'Master Database'!A64</f>
        <v>049</v>
      </c>
      <c r="B53" s="118">
        <f>'Master Database'!C64</f>
        <v>0</v>
      </c>
      <c r="C53" s="119">
        <f>'Master Database'!D64</f>
        <v>0</v>
      </c>
      <c r="D53" s="14" t="str">
        <f>'Master Database'!F64</f>
        <v>BLOCK E</v>
      </c>
      <c r="E53" s="14" t="str">
        <f>'Master Database'!E64</f>
        <v>Rented</v>
      </c>
      <c r="F53" s="14">
        <f>'Master Database'!AE64</f>
        <v>0</v>
      </c>
      <c r="G53" s="14">
        <f>'Master Database'!AF64</f>
        <v>0</v>
      </c>
      <c r="H53" s="14">
        <f>'Master Database'!AG64</f>
        <v>0</v>
      </c>
      <c r="I53" s="14">
        <f>'Master Database'!AH64</f>
        <v>0</v>
      </c>
      <c r="J53" s="14">
        <f>'Master Database'!AI64</f>
        <v>0</v>
      </c>
      <c r="K53" s="14">
        <f>'Master Database'!AJ64</f>
        <v>0</v>
      </c>
      <c r="L53" s="14">
        <f>'Master Database'!AK64</f>
        <v>0</v>
      </c>
      <c r="M53" s="14">
        <f>'Master Database'!AL64</f>
        <v>0</v>
      </c>
      <c r="N53" s="14">
        <f>'Master Database'!AM64</f>
        <v>0</v>
      </c>
      <c r="O53" s="14">
        <f>'Master Database'!AN64</f>
        <v>0</v>
      </c>
      <c r="P53" s="14">
        <f>'Master Database'!AO64</f>
        <v>0</v>
      </c>
      <c r="Q53" s="14">
        <f>'Master Database'!AR64</f>
        <v>0</v>
      </c>
      <c r="R53" s="14">
        <f>'Master Database'!AS64</f>
        <v>0</v>
      </c>
      <c r="S53" s="14">
        <f>'Master Database'!AT64</f>
        <v>0</v>
      </c>
      <c r="T53" s="14">
        <f>'Master Database'!AU64</f>
        <v>0</v>
      </c>
      <c r="AB53" s="55" t="e">
        <f>#REF!</f>
        <v>#REF!</v>
      </c>
    </row>
    <row r="54" spans="1:28" ht="38.25" customHeight="1" x14ac:dyDescent="0.2">
      <c r="A54" s="117" t="str">
        <f>'Master Database'!A65</f>
        <v>050</v>
      </c>
      <c r="B54" s="118">
        <f>'Master Database'!C65</f>
        <v>0</v>
      </c>
      <c r="C54" s="119">
        <f>'Master Database'!D65</f>
        <v>0</v>
      </c>
      <c r="D54" s="14" t="str">
        <f>'Master Database'!F65</f>
        <v>BLOCK E</v>
      </c>
      <c r="E54" s="14" t="str">
        <f>'Master Database'!E65</f>
        <v>Rented</v>
      </c>
      <c r="F54" s="14">
        <f>'Master Database'!AE65</f>
        <v>0</v>
      </c>
      <c r="G54" s="14">
        <f>'Master Database'!AF65</f>
        <v>0</v>
      </c>
      <c r="H54" s="14">
        <f>'Master Database'!AG65</f>
        <v>0</v>
      </c>
      <c r="I54" s="14">
        <f>'Master Database'!AH65</f>
        <v>0</v>
      </c>
      <c r="J54" s="14">
        <f>'Master Database'!AI65</f>
        <v>0</v>
      </c>
      <c r="K54" s="14">
        <f>'Master Database'!AJ65</f>
        <v>0</v>
      </c>
      <c r="L54" s="14">
        <f>'Master Database'!AK65</f>
        <v>0</v>
      </c>
      <c r="M54" s="14">
        <f>'Master Database'!AL65</f>
        <v>0</v>
      </c>
      <c r="N54" s="14">
        <f>'Master Database'!AM65</f>
        <v>0</v>
      </c>
      <c r="O54" s="14">
        <f>'Master Database'!AN65</f>
        <v>0</v>
      </c>
      <c r="P54" s="14">
        <f>'Master Database'!AO65</f>
        <v>0</v>
      </c>
      <c r="Q54" s="14">
        <f>'Master Database'!AR65</f>
        <v>0</v>
      </c>
      <c r="R54" s="14">
        <f>'Master Database'!AS65</f>
        <v>0</v>
      </c>
      <c r="S54" s="14">
        <f>'Master Database'!AT65</f>
        <v>0</v>
      </c>
      <c r="T54" s="14">
        <f>'Master Database'!AU65</f>
        <v>0</v>
      </c>
      <c r="AB54" s="55" t="e">
        <f>#REF!</f>
        <v>#REF!</v>
      </c>
    </row>
    <row r="55" spans="1:28" ht="38.25" customHeight="1" x14ac:dyDescent="0.2">
      <c r="A55" s="117" t="str">
        <f>'Master Database'!A66</f>
        <v>051</v>
      </c>
      <c r="B55" s="118">
        <f>'Master Database'!C66</f>
        <v>0</v>
      </c>
      <c r="C55" s="119">
        <f>'Master Database'!D66</f>
        <v>0</v>
      </c>
      <c r="D55" s="14" t="str">
        <f>'Master Database'!F66</f>
        <v>BLOCK E</v>
      </c>
      <c r="E55" s="14" t="str">
        <f>'Master Database'!E66</f>
        <v>Rented</v>
      </c>
      <c r="F55" s="14">
        <f>'Master Database'!AE66</f>
        <v>0</v>
      </c>
      <c r="G55" s="14">
        <f>'Master Database'!AF66</f>
        <v>0</v>
      </c>
      <c r="H55" s="14">
        <f>'Master Database'!AG66</f>
        <v>0</v>
      </c>
      <c r="I55" s="14">
        <f>'Master Database'!AH66</f>
        <v>0</v>
      </c>
      <c r="J55" s="14">
        <f>'Master Database'!AI66</f>
        <v>0</v>
      </c>
      <c r="K55" s="14">
        <f>'Master Database'!AJ66</f>
        <v>0</v>
      </c>
      <c r="L55" s="14">
        <f>'Master Database'!AK66</f>
        <v>0</v>
      </c>
      <c r="M55" s="14">
        <f>'Master Database'!AL66</f>
        <v>0</v>
      </c>
      <c r="N55" s="14">
        <f>'Master Database'!AM66</f>
        <v>0</v>
      </c>
      <c r="O55" s="14">
        <f>'Master Database'!AN66</f>
        <v>0</v>
      </c>
      <c r="P55" s="14">
        <f>'Master Database'!AO66</f>
        <v>0</v>
      </c>
      <c r="Q55" s="14">
        <f>'Master Database'!AR66</f>
        <v>0</v>
      </c>
      <c r="R55" s="14">
        <f>'Master Database'!AS66</f>
        <v>0</v>
      </c>
      <c r="S55" s="14">
        <f>'Master Database'!AT66</f>
        <v>0</v>
      </c>
      <c r="T55" s="14">
        <f>'Master Database'!AU66</f>
        <v>0</v>
      </c>
      <c r="AB55" s="55" t="e">
        <f>#REF!</f>
        <v>#REF!</v>
      </c>
    </row>
    <row r="56" spans="1:28" ht="38.25" customHeight="1" x14ac:dyDescent="0.2">
      <c r="A56" s="117" t="str">
        <f>'Master Database'!A67</f>
        <v>052</v>
      </c>
      <c r="B56" s="118">
        <f>'Master Database'!C67</f>
        <v>0</v>
      </c>
      <c r="C56" s="119">
        <f>'Master Database'!D67</f>
        <v>0</v>
      </c>
      <c r="D56" s="14" t="str">
        <f>'Master Database'!F67</f>
        <v>BLOCK E</v>
      </c>
      <c r="E56" s="14" t="str">
        <f>'Master Database'!E67</f>
        <v>Rented</v>
      </c>
      <c r="F56" s="14">
        <f>'Master Database'!AE67</f>
        <v>0</v>
      </c>
      <c r="G56" s="14">
        <f>'Master Database'!AF67</f>
        <v>0</v>
      </c>
      <c r="H56" s="14">
        <f>'Master Database'!AG67</f>
        <v>0</v>
      </c>
      <c r="I56" s="14">
        <f>'Master Database'!AH67</f>
        <v>0</v>
      </c>
      <c r="J56" s="14">
        <f>'Master Database'!AI67</f>
        <v>0</v>
      </c>
      <c r="K56" s="14">
        <f>'Master Database'!AJ67</f>
        <v>0</v>
      </c>
      <c r="L56" s="14">
        <f>'Master Database'!AK67</f>
        <v>0</v>
      </c>
      <c r="M56" s="14">
        <f>'Master Database'!AL67</f>
        <v>0</v>
      </c>
      <c r="N56" s="14">
        <f>'Master Database'!AM67</f>
        <v>0</v>
      </c>
      <c r="O56" s="14">
        <f>'Master Database'!AN67</f>
        <v>0</v>
      </c>
      <c r="P56" s="14">
        <f>'Master Database'!AO67</f>
        <v>0</v>
      </c>
      <c r="Q56" s="14">
        <f>'Master Database'!AR67</f>
        <v>0</v>
      </c>
      <c r="R56" s="14">
        <f>'Master Database'!AS67</f>
        <v>0</v>
      </c>
      <c r="S56" s="14">
        <f>'Master Database'!AT67</f>
        <v>0</v>
      </c>
      <c r="T56" s="14">
        <f>'Master Database'!AU67</f>
        <v>0</v>
      </c>
      <c r="AB56" s="55" t="e">
        <f>#REF!</f>
        <v>#REF!</v>
      </c>
    </row>
    <row r="57" spans="1:28" ht="38.25" customHeight="1" x14ac:dyDescent="0.2">
      <c r="A57" s="117" t="str">
        <f>'Master Database'!A68</f>
        <v>053</v>
      </c>
      <c r="B57" s="118">
        <f>'Master Database'!C68</f>
        <v>0</v>
      </c>
      <c r="C57" s="119">
        <f>'Master Database'!D68</f>
        <v>0</v>
      </c>
      <c r="D57" s="14" t="str">
        <f>'Master Database'!F68</f>
        <v>BLOCK E</v>
      </c>
      <c r="E57" s="14" t="str">
        <f>'Master Database'!E68</f>
        <v>Rented</v>
      </c>
      <c r="F57" s="14">
        <f>'Master Database'!AE68</f>
        <v>0</v>
      </c>
      <c r="G57" s="14">
        <f>'Master Database'!AF68</f>
        <v>0</v>
      </c>
      <c r="H57" s="14">
        <f>'Master Database'!AG68</f>
        <v>0</v>
      </c>
      <c r="I57" s="14">
        <f>'Master Database'!AH68</f>
        <v>0</v>
      </c>
      <c r="J57" s="14">
        <f>'Master Database'!AI68</f>
        <v>0</v>
      </c>
      <c r="K57" s="14">
        <f>'Master Database'!AJ68</f>
        <v>0</v>
      </c>
      <c r="L57" s="14">
        <f>'Master Database'!AK68</f>
        <v>0</v>
      </c>
      <c r="M57" s="14">
        <f>'Master Database'!AL68</f>
        <v>0</v>
      </c>
      <c r="N57" s="14">
        <f>'Master Database'!AM68</f>
        <v>0</v>
      </c>
      <c r="O57" s="14">
        <f>'Master Database'!AN68</f>
        <v>0</v>
      </c>
      <c r="P57" s="14">
        <f>'Master Database'!AO68</f>
        <v>0</v>
      </c>
      <c r="Q57" s="14">
        <f>'Master Database'!AR68</f>
        <v>0</v>
      </c>
      <c r="R57" s="14">
        <f>'Master Database'!AS68</f>
        <v>0</v>
      </c>
      <c r="S57" s="14">
        <f>'Master Database'!AT68</f>
        <v>0</v>
      </c>
      <c r="T57" s="14">
        <f>'Master Database'!AU68</f>
        <v>0</v>
      </c>
      <c r="AB57" s="55" t="e">
        <f>#REF!</f>
        <v>#REF!</v>
      </c>
    </row>
    <row r="58" spans="1:28" ht="38.25" customHeight="1" x14ac:dyDescent="0.2">
      <c r="A58" s="117" t="str">
        <f>'Master Database'!A69</f>
        <v>054</v>
      </c>
      <c r="B58" s="118">
        <f>'Master Database'!C69</f>
        <v>0</v>
      </c>
      <c r="C58" s="119">
        <f>'Master Database'!D69</f>
        <v>0</v>
      </c>
      <c r="D58" s="14" t="str">
        <f>'Master Database'!F69</f>
        <v>BLOCK E</v>
      </c>
      <c r="E58" s="14" t="str">
        <f>'Master Database'!E69</f>
        <v>Rented</v>
      </c>
      <c r="F58" s="14">
        <f>'Master Database'!AE69</f>
        <v>0</v>
      </c>
      <c r="G58" s="14">
        <f>'Master Database'!AF69</f>
        <v>0</v>
      </c>
      <c r="H58" s="14">
        <f>'Master Database'!AG69</f>
        <v>0</v>
      </c>
      <c r="I58" s="14">
        <f>'Master Database'!AH69</f>
        <v>0</v>
      </c>
      <c r="J58" s="14">
        <f>'Master Database'!AI69</f>
        <v>0</v>
      </c>
      <c r="K58" s="14">
        <f>'Master Database'!AJ69</f>
        <v>0</v>
      </c>
      <c r="L58" s="14">
        <f>'Master Database'!AK69</f>
        <v>0</v>
      </c>
      <c r="M58" s="14">
        <f>'Master Database'!AL69</f>
        <v>0</v>
      </c>
      <c r="N58" s="14">
        <f>'Master Database'!AM69</f>
        <v>0</v>
      </c>
      <c r="O58" s="14">
        <f>'Master Database'!AN69</f>
        <v>0</v>
      </c>
      <c r="P58" s="14">
        <f>'Master Database'!AO69</f>
        <v>0</v>
      </c>
      <c r="Q58" s="14">
        <f>'Master Database'!AR69</f>
        <v>0</v>
      </c>
      <c r="R58" s="14">
        <f>'Master Database'!AS69</f>
        <v>0</v>
      </c>
      <c r="S58" s="14">
        <f>'Master Database'!AT69</f>
        <v>0</v>
      </c>
      <c r="T58" s="14">
        <f>'Master Database'!AU69</f>
        <v>0</v>
      </c>
      <c r="AB58" s="55" t="e">
        <f>#REF!</f>
        <v>#REF!</v>
      </c>
    </row>
    <row r="59" spans="1:28" ht="38.25" customHeight="1" x14ac:dyDescent="0.2">
      <c r="A59" s="117" t="str">
        <f>'Master Database'!A70</f>
        <v>055</v>
      </c>
      <c r="B59" s="118">
        <f>'Master Database'!C70</f>
        <v>0</v>
      </c>
      <c r="C59" s="119">
        <f>'Master Database'!D70</f>
        <v>0</v>
      </c>
      <c r="D59" s="14" t="str">
        <f>'Master Database'!F70</f>
        <v>BLOCK E</v>
      </c>
      <c r="E59" s="14" t="str">
        <f>'Master Database'!E70</f>
        <v>Rented</v>
      </c>
      <c r="F59" s="14">
        <f>'Master Database'!AE70</f>
        <v>0</v>
      </c>
      <c r="G59" s="14">
        <f>'Master Database'!AF70</f>
        <v>0</v>
      </c>
      <c r="H59" s="14">
        <f>'Master Database'!AG70</f>
        <v>0</v>
      </c>
      <c r="I59" s="14">
        <f>'Master Database'!AH70</f>
        <v>0</v>
      </c>
      <c r="J59" s="14">
        <f>'Master Database'!AI70</f>
        <v>0</v>
      </c>
      <c r="K59" s="14">
        <f>'Master Database'!AJ70</f>
        <v>0</v>
      </c>
      <c r="L59" s="14">
        <f>'Master Database'!AK70</f>
        <v>0</v>
      </c>
      <c r="M59" s="14">
        <f>'Master Database'!AL70</f>
        <v>0</v>
      </c>
      <c r="N59" s="14">
        <f>'Master Database'!AM70</f>
        <v>0</v>
      </c>
      <c r="O59" s="14">
        <f>'Master Database'!AN70</f>
        <v>0</v>
      </c>
      <c r="P59" s="14">
        <f>'Master Database'!AO70</f>
        <v>0</v>
      </c>
      <c r="Q59" s="14">
        <f>'Master Database'!AR70</f>
        <v>0</v>
      </c>
      <c r="R59" s="14">
        <f>'Master Database'!AS70</f>
        <v>0</v>
      </c>
      <c r="S59" s="14">
        <f>'Master Database'!AT70</f>
        <v>0</v>
      </c>
      <c r="T59" s="14">
        <f>'Master Database'!AU70</f>
        <v>0</v>
      </c>
      <c r="AB59" s="55" t="e">
        <f>#REF!</f>
        <v>#REF!</v>
      </c>
    </row>
    <row r="60" spans="1:28" ht="38.25" customHeight="1" x14ac:dyDescent="0.2">
      <c r="A60" s="117" t="str">
        <f>'Master Database'!A71</f>
        <v>056</v>
      </c>
      <c r="B60" s="118">
        <f>'Master Database'!C71</f>
        <v>0</v>
      </c>
      <c r="C60" s="119">
        <f>'Master Database'!D71</f>
        <v>0</v>
      </c>
      <c r="D60" s="14">
        <f>'Master Database'!F71</f>
        <v>241</v>
      </c>
      <c r="E60" s="14" t="str">
        <f>'Master Database'!E71</f>
        <v>Private</v>
      </c>
      <c r="F60" s="14">
        <f>'Master Database'!AE71</f>
        <v>0</v>
      </c>
      <c r="G60" s="14">
        <f>'Master Database'!AF71</f>
        <v>0</v>
      </c>
      <c r="H60" s="14">
        <f>'Master Database'!AG71</f>
        <v>0</v>
      </c>
      <c r="I60" s="14">
        <f>'Master Database'!AH71</f>
        <v>0</v>
      </c>
      <c r="J60" s="14">
        <f>'Master Database'!AI71</f>
        <v>0</v>
      </c>
      <c r="K60" s="14">
        <f>'Master Database'!AJ71</f>
        <v>0</v>
      </c>
      <c r="L60" s="14">
        <f>'Master Database'!AK71</f>
        <v>0</v>
      </c>
      <c r="M60" s="14">
        <f>'Master Database'!AL71</f>
        <v>0</v>
      </c>
      <c r="N60" s="14">
        <f>'Master Database'!AM71</f>
        <v>0</v>
      </c>
      <c r="O60" s="14">
        <f>'Master Database'!AN71</f>
        <v>0</v>
      </c>
      <c r="P60" s="14">
        <f>'Master Database'!AO71</f>
        <v>0</v>
      </c>
      <c r="Q60" s="14">
        <f>'Master Database'!AR71</f>
        <v>0</v>
      </c>
      <c r="R60" s="14">
        <f>'Master Database'!AS71</f>
        <v>0</v>
      </c>
      <c r="S60" s="14">
        <f>'Master Database'!AT71</f>
        <v>0</v>
      </c>
      <c r="T60" s="14">
        <f>'Master Database'!AU71</f>
        <v>0</v>
      </c>
      <c r="AB60" s="55" t="e">
        <f>#REF!</f>
        <v>#REF!</v>
      </c>
    </row>
    <row r="61" spans="1:28" ht="38.25" customHeight="1" x14ac:dyDescent="0.2">
      <c r="A61" s="117" t="str">
        <f>'Master Database'!A72</f>
        <v>057</v>
      </c>
      <c r="B61" s="118">
        <f>'Master Database'!C72</f>
        <v>0</v>
      </c>
      <c r="C61" s="119">
        <f>'Master Database'!D72</f>
        <v>0</v>
      </c>
      <c r="D61" s="14">
        <f>'Master Database'!F72</f>
        <v>241</v>
      </c>
      <c r="E61" s="14" t="str">
        <f>'Master Database'!E72</f>
        <v>Private</v>
      </c>
      <c r="F61" s="14">
        <f>'Master Database'!AE72</f>
        <v>0</v>
      </c>
      <c r="G61" s="14">
        <f>'Master Database'!AF72</f>
        <v>0</v>
      </c>
      <c r="H61" s="14">
        <f>'Master Database'!AG72</f>
        <v>0</v>
      </c>
      <c r="I61" s="14">
        <f>'Master Database'!AH72</f>
        <v>0</v>
      </c>
      <c r="J61" s="14">
        <f>'Master Database'!AI72</f>
        <v>0</v>
      </c>
      <c r="K61" s="14">
        <f>'Master Database'!AJ72</f>
        <v>0</v>
      </c>
      <c r="L61" s="14">
        <f>'Master Database'!AK72</f>
        <v>0</v>
      </c>
      <c r="M61" s="14">
        <f>'Master Database'!AL72</f>
        <v>0</v>
      </c>
      <c r="N61" s="14">
        <f>'Master Database'!AM72</f>
        <v>0</v>
      </c>
      <c r="O61" s="14">
        <f>'Master Database'!AN72</f>
        <v>0</v>
      </c>
      <c r="P61" s="14">
        <f>'Master Database'!AO72</f>
        <v>0</v>
      </c>
      <c r="Q61" s="14">
        <f>'Master Database'!AR72</f>
        <v>0</v>
      </c>
      <c r="R61" s="14">
        <f>'Master Database'!AS72</f>
        <v>0</v>
      </c>
      <c r="S61" s="14">
        <f>'Master Database'!AT72</f>
        <v>0</v>
      </c>
      <c r="T61" s="14">
        <f>'Master Database'!AU72</f>
        <v>0</v>
      </c>
      <c r="AB61" s="55" t="e">
        <f>#REF!</f>
        <v>#REF!</v>
      </c>
    </row>
    <row r="62" spans="1:28" ht="38.25" customHeight="1" x14ac:dyDescent="0.2">
      <c r="A62" s="117" t="str">
        <f>'Master Database'!A73</f>
        <v>058</v>
      </c>
      <c r="B62" s="118">
        <f>'Master Database'!C73</f>
        <v>0</v>
      </c>
      <c r="C62" s="119">
        <f>'Master Database'!D73</f>
        <v>0</v>
      </c>
      <c r="D62" s="14">
        <f>'Master Database'!F73</f>
        <v>354</v>
      </c>
      <c r="E62" s="14" t="str">
        <f>'Master Database'!E73</f>
        <v>Private</v>
      </c>
      <c r="F62" s="14">
        <f>'Master Database'!AE73</f>
        <v>0</v>
      </c>
      <c r="G62" s="14">
        <f>'Master Database'!AF73</f>
        <v>0</v>
      </c>
      <c r="H62" s="14">
        <f>'Master Database'!AG73</f>
        <v>0</v>
      </c>
      <c r="I62" s="14">
        <f>'Master Database'!AH73</f>
        <v>0</v>
      </c>
      <c r="J62" s="14">
        <f>'Master Database'!AI73</f>
        <v>0</v>
      </c>
      <c r="K62" s="14">
        <f>'Master Database'!AJ73</f>
        <v>0</v>
      </c>
      <c r="L62" s="14">
        <f>'Master Database'!AK73</f>
        <v>0</v>
      </c>
      <c r="M62" s="14">
        <f>'Master Database'!AL73</f>
        <v>0</v>
      </c>
      <c r="N62" s="14">
        <f>'Master Database'!AM73</f>
        <v>0</v>
      </c>
      <c r="O62" s="14">
        <f>'Master Database'!AN73</f>
        <v>0</v>
      </c>
      <c r="P62" s="14">
        <f>'Master Database'!AO73</f>
        <v>0</v>
      </c>
      <c r="Q62" s="14">
        <f>'Master Database'!AR73</f>
        <v>0</v>
      </c>
      <c r="R62" s="14">
        <f>'Master Database'!AS73</f>
        <v>0</v>
      </c>
      <c r="S62" s="14">
        <f>'Master Database'!AT73</f>
        <v>0</v>
      </c>
      <c r="T62" s="14">
        <f>'Master Database'!AU73</f>
        <v>0</v>
      </c>
      <c r="AB62" s="55" t="e">
        <f>#REF!</f>
        <v>#REF!</v>
      </c>
    </row>
    <row r="63" spans="1:28" ht="38.25" customHeight="1" x14ac:dyDescent="0.2">
      <c r="A63" s="117" t="str">
        <f>'Master Database'!A74</f>
        <v>059</v>
      </c>
      <c r="B63" s="118">
        <f>'Master Database'!C74</f>
        <v>0</v>
      </c>
      <c r="C63" s="119">
        <f>'Master Database'!D74</f>
        <v>0</v>
      </c>
      <c r="D63" s="14">
        <f>'Master Database'!F74</f>
        <v>461</v>
      </c>
      <c r="E63" s="14" t="str">
        <f>'Master Database'!E74</f>
        <v>Private</v>
      </c>
      <c r="F63" s="14">
        <f>'Master Database'!AE74</f>
        <v>0</v>
      </c>
      <c r="G63" s="14">
        <f>'Master Database'!AF74</f>
        <v>0</v>
      </c>
      <c r="H63" s="14">
        <f>'Master Database'!AG74</f>
        <v>0</v>
      </c>
      <c r="I63" s="14">
        <f>'Master Database'!AH74</f>
        <v>0</v>
      </c>
      <c r="J63" s="14">
        <f>'Master Database'!AI74</f>
        <v>0</v>
      </c>
      <c r="K63" s="14">
        <f>'Master Database'!AJ74</f>
        <v>0</v>
      </c>
      <c r="L63" s="14">
        <f>'Master Database'!AK74</f>
        <v>0</v>
      </c>
      <c r="M63" s="14">
        <f>'Master Database'!AL74</f>
        <v>0</v>
      </c>
      <c r="N63" s="14">
        <f>'Master Database'!AM74</f>
        <v>0</v>
      </c>
      <c r="O63" s="14">
        <f>'Master Database'!AN74</f>
        <v>0</v>
      </c>
      <c r="P63" s="14">
        <f>'Master Database'!AO74</f>
        <v>0</v>
      </c>
      <c r="Q63" s="14">
        <f>'Master Database'!AR74</f>
        <v>0</v>
      </c>
      <c r="R63" s="14">
        <f>'Master Database'!AS74</f>
        <v>0</v>
      </c>
      <c r="S63" s="14">
        <f>'Master Database'!AT74</f>
        <v>0</v>
      </c>
      <c r="T63" s="14">
        <f>'Master Database'!AU74</f>
        <v>0</v>
      </c>
      <c r="AB63" s="55" t="e">
        <f>#REF!</f>
        <v>#REF!</v>
      </c>
    </row>
    <row r="64" spans="1:28" ht="38.25" customHeight="1" x14ac:dyDescent="0.2">
      <c r="A64" s="117" t="str">
        <f>'Master Database'!A75</f>
        <v>060</v>
      </c>
      <c r="B64" s="118">
        <f>'Master Database'!C75</f>
        <v>0</v>
      </c>
      <c r="C64" s="119">
        <f>'Master Database'!D75</f>
        <v>0</v>
      </c>
      <c r="D64" s="14">
        <f>'Master Database'!F75</f>
        <v>354</v>
      </c>
      <c r="E64" s="14" t="str">
        <f>'Master Database'!E75</f>
        <v>Private</v>
      </c>
      <c r="F64" s="14">
        <f>'Master Database'!AE75</f>
        <v>0</v>
      </c>
      <c r="G64" s="14">
        <f>'Master Database'!AF75</f>
        <v>0</v>
      </c>
      <c r="H64" s="14">
        <f>'Master Database'!AG75</f>
        <v>0</v>
      </c>
      <c r="I64" s="14">
        <f>'Master Database'!AH75</f>
        <v>0</v>
      </c>
      <c r="J64" s="14">
        <f>'Master Database'!AI75</f>
        <v>0</v>
      </c>
      <c r="K64" s="14">
        <f>'Master Database'!AJ75</f>
        <v>0</v>
      </c>
      <c r="L64" s="14">
        <f>'Master Database'!AK75</f>
        <v>0</v>
      </c>
      <c r="M64" s="14">
        <f>'Master Database'!AL75</f>
        <v>0</v>
      </c>
      <c r="N64" s="14">
        <f>'Master Database'!AM75</f>
        <v>0</v>
      </c>
      <c r="O64" s="14">
        <f>'Master Database'!AN75</f>
        <v>0</v>
      </c>
      <c r="P64" s="14">
        <f>'Master Database'!AO75</f>
        <v>0</v>
      </c>
      <c r="Q64" s="14">
        <f>'Master Database'!AR75</f>
        <v>0</v>
      </c>
      <c r="R64" s="14">
        <f>'Master Database'!AS75</f>
        <v>0</v>
      </c>
      <c r="S64" s="14">
        <f>'Master Database'!AT75</f>
        <v>0</v>
      </c>
      <c r="T64" s="14">
        <f>'Master Database'!AU75</f>
        <v>0</v>
      </c>
      <c r="AB64" s="55" t="e">
        <f>#REF!</f>
        <v>#REF!</v>
      </c>
    </row>
    <row r="65" spans="1:28" ht="38.25" customHeight="1" x14ac:dyDescent="0.2">
      <c r="A65" s="117" t="str">
        <f>'Master Database'!A76</f>
        <v>061</v>
      </c>
      <c r="B65" s="118">
        <f>'Master Database'!C76</f>
        <v>0</v>
      </c>
      <c r="C65" s="119">
        <f>'Master Database'!D76</f>
        <v>0</v>
      </c>
      <c r="D65" s="14">
        <f>'Master Database'!F76</f>
        <v>364</v>
      </c>
      <c r="E65" s="14" t="str">
        <f>'Master Database'!E76</f>
        <v>Private</v>
      </c>
      <c r="F65" s="14">
        <f>'Master Database'!AE76</f>
        <v>0</v>
      </c>
      <c r="G65" s="14">
        <f>'Master Database'!AF76</f>
        <v>0</v>
      </c>
      <c r="H65" s="14">
        <f>'Master Database'!AG76</f>
        <v>0</v>
      </c>
      <c r="I65" s="14">
        <f>'Master Database'!AH76</f>
        <v>0</v>
      </c>
      <c r="J65" s="14">
        <f>'Master Database'!AI76</f>
        <v>0</v>
      </c>
      <c r="K65" s="14">
        <f>'Master Database'!AJ76</f>
        <v>0</v>
      </c>
      <c r="L65" s="14">
        <f>'Master Database'!AK76</f>
        <v>0</v>
      </c>
      <c r="M65" s="14">
        <f>'Master Database'!AL76</f>
        <v>0</v>
      </c>
      <c r="N65" s="14">
        <f>'Master Database'!AM76</f>
        <v>0</v>
      </c>
      <c r="O65" s="14">
        <f>'Master Database'!AN76</f>
        <v>0</v>
      </c>
      <c r="P65" s="14">
        <f>'Master Database'!AO76</f>
        <v>0</v>
      </c>
      <c r="Q65" s="14">
        <f>'Master Database'!AR76</f>
        <v>0</v>
      </c>
      <c r="R65" s="14">
        <f>'Master Database'!AS76</f>
        <v>0</v>
      </c>
      <c r="S65" s="14">
        <f>'Master Database'!AT76</f>
        <v>0</v>
      </c>
      <c r="T65" s="14">
        <f>'Master Database'!AU76</f>
        <v>0</v>
      </c>
      <c r="AB65" s="55" t="e">
        <f>#REF!</f>
        <v>#REF!</v>
      </c>
    </row>
    <row r="66" spans="1:28" ht="38.25" customHeight="1" x14ac:dyDescent="0.2">
      <c r="A66" s="117" t="str">
        <f>'Master Database'!A77</f>
        <v>062</v>
      </c>
      <c r="B66" s="118">
        <f>'Master Database'!C77</f>
        <v>0</v>
      </c>
      <c r="C66" s="119">
        <f>'Master Database'!D77</f>
        <v>0</v>
      </c>
      <c r="D66" s="14">
        <f>'Master Database'!F77</f>
        <v>241</v>
      </c>
      <c r="E66" s="14" t="str">
        <f>'Master Database'!E77</f>
        <v>Private</v>
      </c>
      <c r="F66" s="14">
        <f>'Master Database'!AE77</f>
        <v>0</v>
      </c>
      <c r="G66" s="14">
        <f>'Master Database'!AF77</f>
        <v>0</v>
      </c>
      <c r="H66" s="14">
        <f>'Master Database'!AG77</f>
        <v>0</v>
      </c>
      <c r="I66" s="14">
        <f>'Master Database'!AH77</f>
        <v>0</v>
      </c>
      <c r="J66" s="14">
        <f>'Master Database'!AI77</f>
        <v>0</v>
      </c>
      <c r="K66" s="14">
        <f>'Master Database'!AJ77</f>
        <v>0</v>
      </c>
      <c r="L66" s="14">
        <f>'Master Database'!AK77</f>
        <v>0</v>
      </c>
      <c r="M66" s="14">
        <f>'Master Database'!AL77</f>
        <v>0</v>
      </c>
      <c r="N66" s="14">
        <f>'Master Database'!AM77</f>
        <v>0</v>
      </c>
      <c r="O66" s="14">
        <f>'Master Database'!AN77</f>
        <v>0</v>
      </c>
      <c r="P66" s="14">
        <f>'Master Database'!AO77</f>
        <v>0</v>
      </c>
      <c r="Q66" s="14">
        <f>'Master Database'!AR77</f>
        <v>0</v>
      </c>
      <c r="R66" s="14">
        <f>'Master Database'!AS77</f>
        <v>0</v>
      </c>
      <c r="S66" s="14">
        <f>'Master Database'!AT77</f>
        <v>0</v>
      </c>
      <c r="T66" s="14">
        <f>'Master Database'!AU77</f>
        <v>0</v>
      </c>
      <c r="AB66" s="55" t="e">
        <f>#REF!</f>
        <v>#REF!</v>
      </c>
    </row>
    <row r="67" spans="1:28" ht="38.25" customHeight="1" x14ac:dyDescent="0.2">
      <c r="A67" s="117" t="str">
        <f>'Master Database'!A78</f>
        <v>063</v>
      </c>
      <c r="B67" s="118">
        <f>'Master Database'!C78</f>
        <v>0</v>
      </c>
      <c r="C67" s="119">
        <f>'Master Database'!D78</f>
        <v>0</v>
      </c>
      <c r="D67" s="14">
        <f>'Master Database'!F78</f>
        <v>241</v>
      </c>
      <c r="E67" s="14" t="str">
        <f>'Master Database'!E78</f>
        <v>Private</v>
      </c>
      <c r="F67" s="14">
        <f>'Master Database'!AE78</f>
        <v>0</v>
      </c>
      <c r="G67" s="14">
        <f>'Master Database'!AF78</f>
        <v>0</v>
      </c>
      <c r="H67" s="14">
        <f>'Master Database'!AG78</f>
        <v>0</v>
      </c>
      <c r="I67" s="14">
        <f>'Master Database'!AH78</f>
        <v>0</v>
      </c>
      <c r="J67" s="14">
        <f>'Master Database'!AI78</f>
        <v>0</v>
      </c>
      <c r="K67" s="14">
        <f>'Master Database'!AJ78</f>
        <v>0</v>
      </c>
      <c r="L67" s="14">
        <f>'Master Database'!AK78</f>
        <v>0</v>
      </c>
      <c r="M67" s="14">
        <f>'Master Database'!AL78</f>
        <v>0</v>
      </c>
      <c r="N67" s="14">
        <f>'Master Database'!AM78</f>
        <v>0</v>
      </c>
      <c r="O67" s="14">
        <f>'Master Database'!AN78</f>
        <v>0</v>
      </c>
      <c r="P67" s="14">
        <f>'Master Database'!AO78</f>
        <v>0</v>
      </c>
      <c r="Q67" s="14">
        <f>'Master Database'!AR78</f>
        <v>0</v>
      </c>
      <c r="R67" s="14">
        <f>'Master Database'!AS78</f>
        <v>0</v>
      </c>
      <c r="S67" s="14">
        <f>'Master Database'!AT78</f>
        <v>0</v>
      </c>
      <c r="T67" s="14">
        <f>'Master Database'!AU78</f>
        <v>0</v>
      </c>
      <c r="AB67" s="55" t="e">
        <f>#REF!</f>
        <v>#REF!</v>
      </c>
    </row>
    <row r="68" spans="1:28" ht="38.25" customHeight="1" x14ac:dyDescent="0.2">
      <c r="A68" s="117" t="str">
        <f>'Master Database'!A79</f>
        <v>064</v>
      </c>
      <c r="B68" s="118">
        <f>'Master Database'!C79</f>
        <v>0</v>
      </c>
      <c r="C68" s="119">
        <f>'Master Database'!D79</f>
        <v>0</v>
      </c>
      <c r="D68" s="14" t="str">
        <f>'Master Database'!F79</f>
        <v>BLOCK A</v>
      </c>
      <c r="E68" s="14" t="str">
        <f>'Master Database'!E79</f>
        <v>Rented</v>
      </c>
      <c r="F68" s="14">
        <f>'Master Database'!AE79</f>
        <v>0</v>
      </c>
      <c r="G68" s="14">
        <f>'Master Database'!AF79</f>
        <v>0</v>
      </c>
      <c r="H68" s="14">
        <f>'Master Database'!AG79</f>
        <v>0</v>
      </c>
      <c r="I68" s="14">
        <f>'Master Database'!AH79</f>
        <v>0</v>
      </c>
      <c r="J68" s="14">
        <f>'Master Database'!AI79</f>
        <v>0</v>
      </c>
      <c r="K68" s="14">
        <f>'Master Database'!AJ79</f>
        <v>0</v>
      </c>
      <c r="L68" s="14">
        <f>'Master Database'!AK79</f>
        <v>0</v>
      </c>
      <c r="M68" s="14">
        <f>'Master Database'!AL79</f>
        <v>0</v>
      </c>
      <c r="N68" s="14">
        <f>'Master Database'!AM79</f>
        <v>0</v>
      </c>
      <c r="O68" s="14">
        <f>'Master Database'!AN79</f>
        <v>0</v>
      </c>
      <c r="P68" s="14">
        <f>'Master Database'!AO79</f>
        <v>0</v>
      </c>
      <c r="Q68" s="14">
        <f>'Master Database'!AR79</f>
        <v>0</v>
      </c>
      <c r="R68" s="14">
        <f>'Master Database'!AS79</f>
        <v>0</v>
      </c>
      <c r="S68" s="14">
        <f>'Master Database'!AT79</f>
        <v>0</v>
      </c>
      <c r="T68" s="14">
        <f>'Master Database'!AU79</f>
        <v>0</v>
      </c>
      <c r="AB68" s="55" t="e">
        <f>#REF!</f>
        <v>#REF!</v>
      </c>
    </row>
    <row r="69" spans="1:28" ht="38.25" customHeight="1" x14ac:dyDescent="0.2">
      <c r="A69" s="117" t="str">
        <f>'Master Database'!A80</f>
        <v>065</v>
      </c>
      <c r="B69" s="118">
        <f>'Master Database'!C80</f>
        <v>0</v>
      </c>
      <c r="C69" s="119">
        <f>'Master Database'!D80</f>
        <v>0</v>
      </c>
      <c r="D69" s="14" t="str">
        <f>'Master Database'!F80</f>
        <v>BLOCK A</v>
      </c>
      <c r="E69" s="14" t="str">
        <f>'Master Database'!E80</f>
        <v>Rented</v>
      </c>
      <c r="F69" s="14">
        <f>'Master Database'!AE80</f>
        <v>0</v>
      </c>
      <c r="G69" s="14">
        <f>'Master Database'!AF80</f>
        <v>0</v>
      </c>
      <c r="H69" s="14">
        <f>'Master Database'!AG80</f>
        <v>0</v>
      </c>
      <c r="I69" s="14">
        <f>'Master Database'!AH80</f>
        <v>0</v>
      </c>
      <c r="J69" s="14">
        <f>'Master Database'!AI80</f>
        <v>0</v>
      </c>
      <c r="K69" s="14">
        <f>'Master Database'!AJ80</f>
        <v>0</v>
      </c>
      <c r="L69" s="14">
        <f>'Master Database'!AK80</f>
        <v>0</v>
      </c>
      <c r="M69" s="14">
        <f>'Master Database'!AL80</f>
        <v>0</v>
      </c>
      <c r="N69" s="14">
        <f>'Master Database'!AM80</f>
        <v>0</v>
      </c>
      <c r="O69" s="14">
        <f>'Master Database'!AN80</f>
        <v>0</v>
      </c>
      <c r="P69" s="14">
        <f>'Master Database'!AO80</f>
        <v>0</v>
      </c>
      <c r="Q69" s="14">
        <f>'Master Database'!AR80</f>
        <v>0</v>
      </c>
      <c r="R69" s="14">
        <f>'Master Database'!AS80</f>
        <v>0</v>
      </c>
      <c r="S69" s="14">
        <f>'Master Database'!AT80</f>
        <v>0</v>
      </c>
      <c r="T69" s="14">
        <f>'Master Database'!AU80</f>
        <v>0</v>
      </c>
      <c r="AB69" s="55" t="e">
        <f>#REF!</f>
        <v>#REF!</v>
      </c>
    </row>
    <row r="70" spans="1:28" ht="38.25" customHeight="1" x14ac:dyDescent="0.2">
      <c r="A70" s="117" t="str">
        <f>'Master Database'!A81</f>
        <v>066</v>
      </c>
      <c r="B70" s="118">
        <f>'Master Database'!C81</f>
        <v>0</v>
      </c>
      <c r="C70" s="119">
        <f>'Master Database'!D81</f>
        <v>0</v>
      </c>
      <c r="D70" s="14" t="str">
        <f>'Master Database'!F81</f>
        <v>BLOCK A</v>
      </c>
      <c r="E70" s="14" t="str">
        <f>'Master Database'!E81</f>
        <v>Rented</v>
      </c>
      <c r="F70" s="14">
        <f>'Master Database'!AE81</f>
        <v>0</v>
      </c>
      <c r="G70" s="14">
        <f>'Master Database'!AF81</f>
        <v>0</v>
      </c>
      <c r="H70" s="14">
        <f>'Master Database'!AG81</f>
        <v>0</v>
      </c>
      <c r="I70" s="14">
        <f>'Master Database'!AH81</f>
        <v>0</v>
      </c>
      <c r="J70" s="14">
        <f>'Master Database'!AI81</f>
        <v>0</v>
      </c>
      <c r="K70" s="14">
        <f>'Master Database'!AJ81</f>
        <v>0</v>
      </c>
      <c r="L70" s="14">
        <f>'Master Database'!AK81</f>
        <v>0</v>
      </c>
      <c r="M70" s="14">
        <f>'Master Database'!AL81</f>
        <v>0</v>
      </c>
      <c r="N70" s="14">
        <f>'Master Database'!AM81</f>
        <v>0</v>
      </c>
      <c r="O70" s="14">
        <f>'Master Database'!AN81</f>
        <v>0</v>
      </c>
      <c r="P70" s="14">
        <f>'Master Database'!AO81</f>
        <v>0</v>
      </c>
      <c r="Q70" s="14">
        <f>'Master Database'!AR81</f>
        <v>0</v>
      </c>
      <c r="R70" s="14">
        <f>'Master Database'!AS81</f>
        <v>0</v>
      </c>
      <c r="S70" s="14">
        <f>'Master Database'!AT81</f>
        <v>0</v>
      </c>
      <c r="T70" s="14">
        <f>'Master Database'!AU81</f>
        <v>0</v>
      </c>
      <c r="AB70" s="55" t="e">
        <f>#REF!</f>
        <v>#REF!</v>
      </c>
    </row>
    <row r="71" spans="1:28" ht="38.25" customHeight="1" x14ac:dyDescent="0.2">
      <c r="A71" s="117" t="str">
        <f>'Master Database'!A82</f>
        <v>067</v>
      </c>
      <c r="B71" s="118">
        <f>'Master Database'!C82</f>
        <v>0</v>
      </c>
      <c r="C71" s="119">
        <f>'Master Database'!D82</f>
        <v>0</v>
      </c>
      <c r="D71" s="14" t="str">
        <f>'Master Database'!F82</f>
        <v>BLOCK A</v>
      </c>
      <c r="E71" s="14" t="str">
        <f>'Master Database'!E82</f>
        <v>Rented</v>
      </c>
      <c r="F71" s="14">
        <f>'Master Database'!AE82</f>
        <v>0</v>
      </c>
      <c r="G71" s="14">
        <f>'Master Database'!AF82</f>
        <v>0</v>
      </c>
      <c r="H71" s="14">
        <f>'Master Database'!AG82</f>
        <v>0</v>
      </c>
      <c r="I71" s="14">
        <f>'Master Database'!AH82</f>
        <v>0</v>
      </c>
      <c r="J71" s="14">
        <f>'Master Database'!AI82</f>
        <v>0</v>
      </c>
      <c r="K71" s="14">
        <f>'Master Database'!AJ82</f>
        <v>0</v>
      </c>
      <c r="L71" s="14">
        <f>'Master Database'!AK82</f>
        <v>0</v>
      </c>
      <c r="M71" s="14">
        <f>'Master Database'!AL82</f>
        <v>0</v>
      </c>
      <c r="N71" s="14">
        <f>'Master Database'!AM82</f>
        <v>0</v>
      </c>
      <c r="O71" s="14">
        <f>'Master Database'!AN82</f>
        <v>0</v>
      </c>
      <c r="P71" s="14">
        <f>'Master Database'!AO82</f>
        <v>0</v>
      </c>
      <c r="Q71" s="14">
        <f>'Master Database'!AR82</f>
        <v>0</v>
      </c>
      <c r="R71" s="14">
        <f>'Master Database'!AS82</f>
        <v>0</v>
      </c>
      <c r="S71" s="14">
        <f>'Master Database'!AT82</f>
        <v>0</v>
      </c>
      <c r="T71" s="14">
        <f>'Master Database'!AU82</f>
        <v>0</v>
      </c>
      <c r="AB71" s="55" t="e">
        <f>#REF!</f>
        <v>#REF!</v>
      </c>
    </row>
    <row r="72" spans="1:28" ht="38.25" customHeight="1" x14ac:dyDescent="0.2">
      <c r="A72" s="117" t="str">
        <f>'Master Database'!A83</f>
        <v>068</v>
      </c>
      <c r="B72" s="118">
        <f>'Master Database'!C83</f>
        <v>0</v>
      </c>
      <c r="C72" s="119">
        <f>'Master Database'!D83</f>
        <v>0</v>
      </c>
      <c r="D72" s="14" t="str">
        <f>'Master Database'!F83</f>
        <v>BLOCK A</v>
      </c>
      <c r="E72" s="14" t="str">
        <f>'Master Database'!E83</f>
        <v>Rented</v>
      </c>
      <c r="F72" s="14">
        <f>'Master Database'!AE83</f>
        <v>0</v>
      </c>
      <c r="G72" s="14">
        <f>'Master Database'!AF83</f>
        <v>0</v>
      </c>
      <c r="H72" s="14">
        <f>'Master Database'!AG83</f>
        <v>0</v>
      </c>
      <c r="I72" s="14">
        <f>'Master Database'!AH83</f>
        <v>0</v>
      </c>
      <c r="J72" s="14">
        <f>'Master Database'!AI83</f>
        <v>0</v>
      </c>
      <c r="K72" s="14">
        <f>'Master Database'!AJ83</f>
        <v>0</v>
      </c>
      <c r="L72" s="14">
        <f>'Master Database'!AK83</f>
        <v>0</v>
      </c>
      <c r="M72" s="14">
        <f>'Master Database'!AL83</f>
        <v>0</v>
      </c>
      <c r="N72" s="14">
        <f>'Master Database'!AM83</f>
        <v>0</v>
      </c>
      <c r="O72" s="14">
        <f>'Master Database'!AN83</f>
        <v>0</v>
      </c>
      <c r="P72" s="14">
        <f>'Master Database'!AO83</f>
        <v>0</v>
      </c>
      <c r="Q72" s="14">
        <f>'Master Database'!AR83</f>
        <v>0</v>
      </c>
      <c r="R72" s="14">
        <f>'Master Database'!AS83</f>
        <v>0</v>
      </c>
      <c r="S72" s="14">
        <f>'Master Database'!AT83</f>
        <v>0</v>
      </c>
      <c r="T72" s="14">
        <f>'Master Database'!AU83</f>
        <v>0</v>
      </c>
      <c r="AB72" s="55" t="e">
        <f>#REF!</f>
        <v>#REF!</v>
      </c>
    </row>
    <row r="73" spans="1:28" ht="38.25" customHeight="1" x14ac:dyDescent="0.2">
      <c r="A73" s="117" t="str">
        <f>'Master Database'!A84</f>
        <v>069</v>
      </c>
      <c r="B73" s="118">
        <f>'Master Database'!C84</f>
        <v>0</v>
      </c>
      <c r="C73" s="119">
        <f>'Master Database'!D84</f>
        <v>0</v>
      </c>
      <c r="D73" s="14" t="str">
        <f>'Master Database'!F84</f>
        <v>BLOCK A</v>
      </c>
      <c r="E73" s="14" t="str">
        <f>'Master Database'!E84</f>
        <v>Rented</v>
      </c>
      <c r="F73" s="14">
        <f>'Master Database'!AE84</f>
        <v>0</v>
      </c>
      <c r="G73" s="14">
        <f>'Master Database'!AF84</f>
        <v>0</v>
      </c>
      <c r="H73" s="14">
        <f>'Master Database'!AG84</f>
        <v>0</v>
      </c>
      <c r="I73" s="14">
        <f>'Master Database'!AH84</f>
        <v>0</v>
      </c>
      <c r="J73" s="14">
        <f>'Master Database'!AI84</f>
        <v>0</v>
      </c>
      <c r="K73" s="14">
        <f>'Master Database'!AJ84</f>
        <v>0</v>
      </c>
      <c r="L73" s="14">
        <f>'Master Database'!AK84</f>
        <v>0</v>
      </c>
      <c r="M73" s="14">
        <f>'Master Database'!AL84</f>
        <v>0</v>
      </c>
      <c r="N73" s="14">
        <f>'Master Database'!AM84</f>
        <v>0</v>
      </c>
      <c r="O73" s="14">
        <f>'Master Database'!AN84</f>
        <v>0</v>
      </c>
      <c r="P73" s="14">
        <f>'Master Database'!AO84</f>
        <v>0</v>
      </c>
      <c r="Q73" s="14">
        <f>'Master Database'!AR84</f>
        <v>0</v>
      </c>
      <c r="R73" s="14">
        <f>'Master Database'!AS84</f>
        <v>0</v>
      </c>
      <c r="S73" s="14">
        <f>'Master Database'!AT84</f>
        <v>0</v>
      </c>
      <c r="T73" s="14">
        <f>'Master Database'!AU84</f>
        <v>0</v>
      </c>
      <c r="AB73" s="55" t="e">
        <f>#REF!</f>
        <v>#REF!</v>
      </c>
    </row>
    <row r="74" spans="1:28" ht="38.25" customHeight="1" x14ac:dyDescent="0.2">
      <c r="A74" s="117" t="str">
        <f>'Master Database'!A85</f>
        <v>070</v>
      </c>
      <c r="B74" s="118">
        <f>'Master Database'!C85</f>
        <v>0</v>
      </c>
      <c r="C74" s="119">
        <f>'Master Database'!D85</f>
        <v>0</v>
      </c>
      <c r="D74" s="14" t="str">
        <f>'Master Database'!F85</f>
        <v>BLOCK A</v>
      </c>
      <c r="E74" s="14" t="str">
        <f>'Master Database'!E85</f>
        <v>Rented</v>
      </c>
      <c r="F74" s="14">
        <f>'Master Database'!AE85</f>
        <v>0</v>
      </c>
      <c r="G74" s="14">
        <f>'Master Database'!AF85</f>
        <v>0</v>
      </c>
      <c r="H74" s="14">
        <f>'Master Database'!AG85</f>
        <v>0</v>
      </c>
      <c r="I74" s="14">
        <f>'Master Database'!AH85</f>
        <v>0</v>
      </c>
      <c r="J74" s="14">
        <f>'Master Database'!AI85</f>
        <v>0</v>
      </c>
      <c r="K74" s="14">
        <f>'Master Database'!AJ85</f>
        <v>0</v>
      </c>
      <c r="L74" s="14">
        <f>'Master Database'!AK85</f>
        <v>0</v>
      </c>
      <c r="M74" s="14">
        <f>'Master Database'!AL85</f>
        <v>0</v>
      </c>
      <c r="N74" s="14">
        <f>'Master Database'!AM85</f>
        <v>0</v>
      </c>
      <c r="O74" s="14">
        <f>'Master Database'!AN85</f>
        <v>0</v>
      </c>
      <c r="P74" s="14">
        <f>'Master Database'!AO85</f>
        <v>0</v>
      </c>
      <c r="Q74" s="14">
        <f>'Master Database'!AR85</f>
        <v>0</v>
      </c>
      <c r="R74" s="14">
        <f>'Master Database'!AS85</f>
        <v>0</v>
      </c>
      <c r="S74" s="14">
        <f>'Master Database'!AT85</f>
        <v>0</v>
      </c>
      <c r="T74" s="14">
        <f>'Master Database'!AU85</f>
        <v>0</v>
      </c>
      <c r="AB74" s="55" t="e">
        <f>#REF!</f>
        <v>#REF!</v>
      </c>
    </row>
    <row r="75" spans="1:28" ht="38.25" customHeight="1" x14ac:dyDescent="0.2">
      <c r="A75" s="117" t="str">
        <f>'Master Database'!A86</f>
        <v>071</v>
      </c>
      <c r="B75" s="118">
        <f>'Master Database'!C86</f>
        <v>0</v>
      </c>
      <c r="C75" s="119">
        <f>'Master Database'!D86</f>
        <v>0</v>
      </c>
      <c r="D75" s="14" t="str">
        <f>'Master Database'!F86</f>
        <v>BLOCK A</v>
      </c>
      <c r="E75" s="14" t="str">
        <f>'Master Database'!E86</f>
        <v>Rented</v>
      </c>
      <c r="F75" s="14">
        <f>'Master Database'!AE86</f>
        <v>0</v>
      </c>
      <c r="G75" s="14">
        <f>'Master Database'!AF86</f>
        <v>0</v>
      </c>
      <c r="H75" s="14">
        <f>'Master Database'!AG86</f>
        <v>0</v>
      </c>
      <c r="I75" s="14">
        <f>'Master Database'!AH86</f>
        <v>0</v>
      </c>
      <c r="J75" s="14">
        <f>'Master Database'!AI86</f>
        <v>0</v>
      </c>
      <c r="K75" s="14">
        <f>'Master Database'!AJ86</f>
        <v>0</v>
      </c>
      <c r="L75" s="14">
        <f>'Master Database'!AK86</f>
        <v>0</v>
      </c>
      <c r="M75" s="14">
        <f>'Master Database'!AL86</f>
        <v>0</v>
      </c>
      <c r="N75" s="14">
        <f>'Master Database'!AM86</f>
        <v>0</v>
      </c>
      <c r="O75" s="14">
        <f>'Master Database'!AN86</f>
        <v>0</v>
      </c>
      <c r="P75" s="14">
        <f>'Master Database'!AO86</f>
        <v>0</v>
      </c>
      <c r="Q75" s="14">
        <f>'Master Database'!AR86</f>
        <v>0</v>
      </c>
      <c r="R75" s="14">
        <f>'Master Database'!AS86</f>
        <v>0</v>
      </c>
      <c r="S75" s="14">
        <f>'Master Database'!AT86</f>
        <v>0</v>
      </c>
      <c r="T75" s="14">
        <f>'Master Database'!AU86</f>
        <v>0</v>
      </c>
      <c r="AB75" s="55" t="e">
        <f>#REF!</f>
        <v>#REF!</v>
      </c>
    </row>
    <row r="76" spans="1:28" ht="38.25" customHeight="1" x14ac:dyDescent="0.2">
      <c r="A76" s="117" t="str">
        <f>'Master Database'!A87</f>
        <v>072</v>
      </c>
      <c r="B76" s="118">
        <f>'Master Database'!C87</f>
        <v>0</v>
      </c>
      <c r="C76" s="119">
        <f>'Master Database'!D87</f>
        <v>0</v>
      </c>
      <c r="D76" s="14" t="str">
        <f>'Master Database'!F87</f>
        <v>BLOCK A</v>
      </c>
      <c r="E76" s="14" t="str">
        <f>'Master Database'!E87</f>
        <v>Rented</v>
      </c>
      <c r="F76" s="14">
        <f>'Master Database'!AE87</f>
        <v>0</v>
      </c>
      <c r="G76" s="14">
        <f>'Master Database'!AF87</f>
        <v>0</v>
      </c>
      <c r="H76" s="14">
        <f>'Master Database'!AG87</f>
        <v>0</v>
      </c>
      <c r="I76" s="14">
        <f>'Master Database'!AH87</f>
        <v>0</v>
      </c>
      <c r="J76" s="14">
        <f>'Master Database'!AI87</f>
        <v>0</v>
      </c>
      <c r="K76" s="14">
        <f>'Master Database'!AJ87</f>
        <v>0</v>
      </c>
      <c r="L76" s="14">
        <f>'Master Database'!AK87</f>
        <v>0</v>
      </c>
      <c r="M76" s="14">
        <f>'Master Database'!AL87</f>
        <v>0</v>
      </c>
      <c r="N76" s="14">
        <f>'Master Database'!AM87</f>
        <v>0</v>
      </c>
      <c r="O76" s="14">
        <f>'Master Database'!AN87</f>
        <v>0</v>
      </c>
      <c r="P76" s="14">
        <f>'Master Database'!AO87</f>
        <v>0</v>
      </c>
      <c r="Q76" s="14">
        <f>'Master Database'!AR87</f>
        <v>0</v>
      </c>
      <c r="R76" s="14">
        <f>'Master Database'!AS87</f>
        <v>0</v>
      </c>
      <c r="S76" s="14">
        <f>'Master Database'!AT87</f>
        <v>0</v>
      </c>
      <c r="T76" s="14">
        <f>'Master Database'!AU87</f>
        <v>0</v>
      </c>
      <c r="AB76" s="55" t="e">
        <f>#REF!</f>
        <v>#REF!</v>
      </c>
    </row>
    <row r="77" spans="1:28" ht="38.25" customHeight="1" x14ac:dyDescent="0.2">
      <c r="A77" s="117" t="str">
        <f>'Master Database'!A88</f>
        <v>073</v>
      </c>
      <c r="B77" s="118">
        <f>'Master Database'!C88</f>
        <v>0</v>
      </c>
      <c r="C77" s="119">
        <f>'Master Database'!D88</f>
        <v>0</v>
      </c>
      <c r="D77" s="14" t="str">
        <f>'Master Database'!F88</f>
        <v>BLOCK C</v>
      </c>
      <c r="E77" s="14" t="str">
        <f>'Master Database'!E88</f>
        <v>Rented</v>
      </c>
      <c r="F77" s="14">
        <f>'Master Database'!AE88</f>
        <v>0</v>
      </c>
      <c r="G77" s="14">
        <f>'Master Database'!AF88</f>
        <v>0</v>
      </c>
      <c r="H77" s="14">
        <f>'Master Database'!AG88</f>
        <v>0</v>
      </c>
      <c r="I77" s="14">
        <f>'Master Database'!AH88</f>
        <v>0</v>
      </c>
      <c r="J77" s="14">
        <f>'Master Database'!AI88</f>
        <v>0</v>
      </c>
      <c r="K77" s="14">
        <f>'Master Database'!AJ88</f>
        <v>0</v>
      </c>
      <c r="L77" s="14">
        <f>'Master Database'!AK88</f>
        <v>0</v>
      </c>
      <c r="M77" s="14">
        <f>'Master Database'!AL88</f>
        <v>0</v>
      </c>
      <c r="N77" s="14">
        <f>'Master Database'!AM88</f>
        <v>0</v>
      </c>
      <c r="O77" s="14">
        <f>'Master Database'!AN88</f>
        <v>0</v>
      </c>
      <c r="P77" s="14">
        <f>'Master Database'!AO88</f>
        <v>0</v>
      </c>
      <c r="Q77" s="14">
        <f>'Master Database'!AR88</f>
        <v>0</v>
      </c>
      <c r="R77" s="14">
        <f>'Master Database'!AS88</f>
        <v>0</v>
      </c>
      <c r="S77" s="14">
        <f>'Master Database'!AT88</f>
        <v>0</v>
      </c>
      <c r="T77" s="14">
        <f>'Master Database'!AU88</f>
        <v>0</v>
      </c>
      <c r="AB77" s="55" t="e">
        <f>#REF!</f>
        <v>#REF!</v>
      </c>
    </row>
    <row r="78" spans="1:28" ht="38.25" customHeight="1" x14ac:dyDescent="0.2">
      <c r="A78" s="117" t="str">
        <f>'Master Database'!A89</f>
        <v>074</v>
      </c>
      <c r="B78" s="118">
        <f>'Master Database'!C89</f>
        <v>0</v>
      </c>
      <c r="C78" s="119">
        <f>'Master Database'!D89</f>
        <v>0</v>
      </c>
      <c r="D78" s="14" t="str">
        <f>'Master Database'!F89</f>
        <v>BLOCK C</v>
      </c>
      <c r="E78" s="14" t="str">
        <f>'Master Database'!E89</f>
        <v>Rented</v>
      </c>
      <c r="F78" s="14">
        <f>'Master Database'!AE89</f>
        <v>0</v>
      </c>
      <c r="G78" s="14">
        <f>'Master Database'!AF89</f>
        <v>0</v>
      </c>
      <c r="H78" s="14">
        <f>'Master Database'!AG89</f>
        <v>0</v>
      </c>
      <c r="I78" s="14">
        <f>'Master Database'!AH89</f>
        <v>0</v>
      </c>
      <c r="J78" s="14">
        <f>'Master Database'!AI89</f>
        <v>0</v>
      </c>
      <c r="K78" s="14">
        <f>'Master Database'!AJ89</f>
        <v>0</v>
      </c>
      <c r="L78" s="14">
        <f>'Master Database'!AK89</f>
        <v>0</v>
      </c>
      <c r="M78" s="14">
        <f>'Master Database'!AL89</f>
        <v>0</v>
      </c>
      <c r="N78" s="14">
        <f>'Master Database'!AM89</f>
        <v>0</v>
      </c>
      <c r="O78" s="14">
        <f>'Master Database'!AN89</f>
        <v>0</v>
      </c>
      <c r="P78" s="14">
        <f>'Master Database'!AO89</f>
        <v>0</v>
      </c>
      <c r="Q78" s="14">
        <f>'Master Database'!AR89</f>
        <v>0</v>
      </c>
      <c r="R78" s="14">
        <f>'Master Database'!AS89</f>
        <v>0</v>
      </c>
      <c r="S78" s="14">
        <f>'Master Database'!AT89</f>
        <v>0</v>
      </c>
      <c r="T78" s="14">
        <f>'Master Database'!AU89</f>
        <v>0</v>
      </c>
      <c r="AB78" s="55" t="e">
        <f>#REF!</f>
        <v>#REF!</v>
      </c>
    </row>
    <row r="79" spans="1:28" ht="38.25" customHeight="1" x14ac:dyDescent="0.2">
      <c r="A79" s="117" t="str">
        <f>'Master Database'!A90</f>
        <v>075</v>
      </c>
      <c r="B79" s="118">
        <f>'Master Database'!C90</f>
        <v>0</v>
      </c>
      <c r="C79" s="119">
        <f>'Master Database'!D90</f>
        <v>0</v>
      </c>
      <c r="D79" s="14" t="str">
        <f>'Master Database'!F90</f>
        <v>BLOCK C</v>
      </c>
      <c r="E79" s="14" t="str">
        <f>'Master Database'!E90</f>
        <v>Rented</v>
      </c>
      <c r="F79" s="14">
        <f>'Master Database'!AE90</f>
        <v>0</v>
      </c>
      <c r="G79" s="14">
        <f>'Master Database'!AF90</f>
        <v>0</v>
      </c>
      <c r="H79" s="14">
        <f>'Master Database'!AG90</f>
        <v>0</v>
      </c>
      <c r="I79" s="14">
        <f>'Master Database'!AH90</f>
        <v>0</v>
      </c>
      <c r="J79" s="14">
        <f>'Master Database'!AI90</f>
        <v>0</v>
      </c>
      <c r="K79" s="14">
        <f>'Master Database'!AJ90</f>
        <v>0</v>
      </c>
      <c r="L79" s="14">
        <f>'Master Database'!AK90</f>
        <v>0</v>
      </c>
      <c r="M79" s="14">
        <f>'Master Database'!AL90</f>
        <v>0</v>
      </c>
      <c r="N79" s="14">
        <f>'Master Database'!AM90</f>
        <v>0</v>
      </c>
      <c r="O79" s="14">
        <f>'Master Database'!AN90</f>
        <v>0</v>
      </c>
      <c r="P79" s="14">
        <f>'Master Database'!AO90</f>
        <v>0</v>
      </c>
      <c r="Q79" s="14">
        <f>'Master Database'!AR90</f>
        <v>0</v>
      </c>
      <c r="R79" s="14">
        <f>'Master Database'!AS90</f>
        <v>0</v>
      </c>
      <c r="S79" s="14">
        <f>'Master Database'!AT90</f>
        <v>0</v>
      </c>
      <c r="T79" s="14">
        <f>'Master Database'!AU90</f>
        <v>0</v>
      </c>
      <c r="AB79" s="55" t="e">
        <f>#REF!</f>
        <v>#REF!</v>
      </c>
    </row>
    <row r="80" spans="1:28" ht="38.25" customHeight="1" x14ac:dyDescent="0.2">
      <c r="A80" s="117" t="str">
        <f>'Master Database'!A91</f>
        <v>076</v>
      </c>
      <c r="B80" s="118">
        <f>'Master Database'!C91</f>
        <v>0</v>
      </c>
      <c r="C80" s="119">
        <f>'Master Database'!D91</f>
        <v>0</v>
      </c>
      <c r="D80" s="14" t="str">
        <f>'Master Database'!F91</f>
        <v>BLOCK C</v>
      </c>
      <c r="E80" s="14" t="str">
        <f>'Master Database'!E91</f>
        <v>Rented</v>
      </c>
      <c r="F80" s="14">
        <f>'Master Database'!AE91</f>
        <v>0</v>
      </c>
      <c r="G80" s="14">
        <f>'Master Database'!AF91</f>
        <v>0</v>
      </c>
      <c r="H80" s="14">
        <f>'Master Database'!AG91</f>
        <v>0</v>
      </c>
      <c r="I80" s="14">
        <f>'Master Database'!AH91</f>
        <v>0</v>
      </c>
      <c r="J80" s="14">
        <f>'Master Database'!AI91</f>
        <v>0</v>
      </c>
      <c r="K80" s="14">
        <f>'Master Database'!AJ91</f>
        <v>0</v>
      </c>
      <c r="L80" s="14">
        <f>'Master Database'!AK91</f>
        <v>0</v>
      </c>
      <c r="M80" s="14">
        <f>'Master Database'!AL91</f>
        <v>0</v>
      </c>
      <c r="N80" s="14">
        <f>'Master Database'!AM91</f>
        <v>0</v>
      </c>
      <c r="O80" s="14">
        <f>'Master Database'!AN91</f>
        <v>0</v>
      </c>
      <c r="P80" s="14">
        <f>'Master Database'!AO91</f>
        <v>0</v>
      </c>
      <c r="Q80" s="14">
        <f>'Master Database'!AR91</f>
        <v>0</v>
      </c>
      <c r="R80" s="14">
        <f>'Master Database'!AS91</f>
        <v>0</v>
      </c>
      <c r="S80" s="14">
        <f>'Master Database'!AT91</f>
        <v>0</v>
      </c>
      <c r="T80" s="14">
        <f>'Master Database'!AU91</f>
        <v>0</v>
      </c>
      <c r="AB80" s="55" t="e">
        <f>#REF!</f>
        <v>#REF!</v>
      </c>
    </row>
    <row r="81" spans="1:28" ht="38.25" customHeight="1" x14ac:dyDescent="0.2">
      <c r="A81" s="117" t="str">
        <f>'Master Database'!A92</f>
        <v>077</v>
      </c>
      <c r="B81" s="118">
        <f>'Master Database'!C92</f>
        <v>0</v>
      </c>
      <c r="C81" s="119">
        <f>'Master Database'!D92</f>
        <v>0</v>
      </c>
      <c r="D81" s="14" t="str">
        <f>'Master Database'!F92</f>
        <v>BLOCK C</v>
      </c>
      <c r="E81" s="14" t="str">
        <f>'Master Database'!E92</f>
        <v>Rented</v>
      </c>
      <c r="F81" s="14">
        <f>'Master Database'!AE92</f>
        <v>0</v>
      </c>
      <c r="G81" s="14">
        <f>'Master Database'!AF92</f>
        <v>0</v>
      </c>
      <c r="H81" s="14">
        <f>'Master Database'!AG92</f>
        <v>0</v>
      </c>
      <c r="I81" s="14">
        <f>'Master Database'!AH92</f>
        <v>0</v>
      </c>
      <c r="J81" s="14">
        <f>'Master Database'!AI92</f>
        <v>0</v>
      </c>
      <c r="K81" s="14">
        <f>'Master Database'!AJ92</f>
        <v>0</v>
      </c>
      <c r="L81" s="14">
        <f>'Master Database'!AK92</f>
        <v>0</v>
      </c>
      <c r="M81" s="14">
        <f>'Master Database'!AL92</f>
        <v>0</v>
      </c>
      <c r="N81" s="14">
        <f>'Master Database'!AM92</f>
        <v>0</v>
      </c>
      <c r="O81" s="14">
        <f>'Master Database'!AN92</f>
        <v>0</v>
      </c>
      <c r="P81" s="14">
        <f>'Master Database'!AO92</f>
        <v>0</v>
      </c>
      <c r="Q81" s="14">
        <f>'Master Database'!AR92</f>
        <v>0</v>
      </c>
      <c r="R81" s="14">
        <f>'Master Database'!AS92</f>
        <v>0</v>
      </c>
      <c r="S81" s="14">
        <f>'Master Database'!AT92</f>
        <v>0</v>
      </c>
      <c r="T81" s="14">
        <f>'Master Database'!AU92</f>
        <v>0</v>
      </c>
      <c r="AB81" s="55" t="e">
        <f>#REF!</f>
        <v>#REF!</v>
      </c>
    </row>
    <row r="82" spans="1:28" ht="38.25" customHeight="1" x14ac:dyDescent="0.2">
      <c r="A82" s="117" t="str">
        <f>'Master Database'!A93</f>
        <v>078</v>
      </c>
      <c r="B82" s="118">
        <f>'Master Database'!C93</f>
        <v>0</v>
      </c>
      <c r="C82" s="119">
        <f>'Master Database'!D93</f>
        <v>0</v>
      </c>
      <c r="D82" s="14" t="str">
        <f>'Master Database'!F93</f>
        <v>BLOCK C</v>
      </c>
      <c r="E82" s="14" t="str">
        <f>'Master Database'!E93</f>
        <v>Rented</v>
      </c>
      <c r="F82" s="14">
        <f>'Master Database'!AE93</f>
        <v>0</v>
      </c>
      <c r="G82" s="14">
        <f>'Master Database'!AF93</f>
        <v>0</v>
      </c>
      <c r="H82" s="14">
        <f>'Master Database'!AG93</f>
        <v>0</v>
      </c>
      <c r="I82" s="14">
        <f>'Master Database'!AH93</f>
        <v>0</v>
      </c>
      <c r="J82" s="14">
        <f>'Master Database'!AI93</f>
        <v>0</v>
      </c>
      <c r="K82" s="14">
        <f>'Master Database'!AJ93</f>
        <v>0</v>
      </c>
      <c r="L82" s="14">
        <f>'Master Database'!AK93</f>
        <v>0</v>
      </c>
      <c r="M82" s="14">
        <f>'Master Database'!AL93</f>
        <v>0</v>
      </c>
      <c r="N82" s="14">
        <f>'Master Database'!AM93</f>
        <v>0</v>
      </c>
      <c r="O82" s="14">
        <f>'Master Database'!AN93</f>
        <v>0</v>
      </c>
      <c r="P82" s="14">
        <f>'Master Database'!AO93</f>
        <v>0</v>
      </c>
      <c r="Q82" s="14">
        <f>'Master Database'!AR93</f>
        <v>0</v>
      </c>
      <c r="R82" s="14">
        <f>'Master Database'!AS93</f>
        <v>0</v>
      </c>
      <c r="S82" s="14">
        <f>'Master Database'!AT93</f>
        <v>0</v>
      </c>
      <c r="T82" s="14">
        <f>'Master Database'!AU93</f>
        <v>0</v>
      </c>
      <c r="AB82" s="55" t="e">
        <f>#REF!</f>
        <v>#REF!</v>
      </c>
    </row>
    <row r="83" spans="1:28" ht="38.25" customHeight="1" x14ac:dyDescent="0.2">
      <c r="A83" s="117" t="str">
        <f>'Master Database'!A94</f>
        <v>079</v>
      </c>
      <c r="B83" s="118">
        <f>'Master Database'!C94</f>
        <v>0</v>
      </c>
      <c r="C83" s="119">
        <f>'Master Database'!D94</f>
        <v>0</v>
      </c>
      <c r="D83" s="14" t="str">
        <f>'Master Database'!F94</f>
        <v>BLOCK B</v>
      </c>
      <c r="E83" s="14" t="str">
        <f>'Master Database'!E94</f>
        <v>Rented</v>
      </c>
      <c r="F83" s="14">
        <f>'Master Database'!AE94</f>
        <v>0</v>
      </c>
      <c r="G83" s="14">
        <f>'Master Database'!AF94</f>
        <v>0</v>
      </c>
      <c r="H83" s="14">
        <f>'Master Database'!AG94</f>
        <v>0</v>
      </c>
      <c r="I83" s="14">
        <f>'Master Database'!AH94</f>
        <v>0</v>
      </c>
      <c r="J83" s="14">
        <f>'Master Database'!AI94</f>
        <v>0</v>
      </c>
      <c r="K83" s="14">
        <f>'Master Database'!AJ94</f>
        <v>0</v>
      </c>
      <c r="L83" s="14">
        <f>'Master Database'!AK94</f>
        <v>0</v>
      </c>
      <c r="M83" s="14">
        <f>'Master Database'!AL94</f>
        <v>0</v>
      </c>
      <c r="N83" s="14">
        <f>'Master Database'!AM94</f>
        <v>0</v>
      </c>
      <c r="O83" s="14">
        <f>'Master Database'!AN94</f>
        <v>0</v>
      </c>
      <c r="P83" s="14">
        <f>'Master Database'!AO94</f>
        <v>0</v>
      </c>
      <c r="Q83" s="14">
        <f>'Master Database'!AR94</f>
        <v>0</v>
      </c>
      <c r="R83" s="14">
        <f>'Master Database'!AS94</f>
        <v>0</v>
      </c>
      <c r="S83" s="14">
        <f>'Master Database'!AT94</f>
        <v>0</v>
      </c>
      <c r="T83" s="14">
        <f>'Master Database'!AU94</f>
        <v>0</v>
      </c>
      <c r="AB83" s="55" t="e">
        <f>#REF!</f>
        <v>#REF!</v>
      </c>
    </row>
    <row r="84" spans="1:28" ht="38.25" customHeight="1" x14ac:dyDescent="0.2">
      <c r="A84" s="117" t="str">
        <f>'Master Database'!A95</f>
        <v>080</v>
      </c>
      <c r="B84" s="118">
        <f>'Master Database'!C95</f>
        <v>0</v>
      </c>
      <c r="C84" s="119">
        <f>'Master Database'!D95</f>
        <v>0</v>
      </c>
      <c r="D84" s="14" t="str">
        <f>'Master Database'!F95</f>
        <v>BLOCK B</v>
      </c>
      <c r="E84" s="14" t="str">
        <f>'Master Database'!E95</f>
        <v>Rented</v>
      </c>
      <c r="F84" s="14">
        <f>'Master Database'!AE95</f>
        <v>0</v>
      </c>
      <c r="G84" s="14">
        <f>'Master Database'!AF95</f>
        <v>0</v>
      </c>
      <c r="H84" s="14">
        <f>'Master Database'!AG95</f>
        <v>0</v>
      </c>
      <c r="I84" s="14">
        <f>'Master Database'!AH95</f>
        <v>0</v>
      </c>
      <c r="J84" s="14">
        <f>'Master Database'!AI95</f>
        <v>0</v>
      </c>
      <c r="K84" s="14">
        <f>'Master Database'!AJ95</f>
        <v>0</v>
      </c>
      <c r="L84" s="14">
        <f>'Master Database'!AK95</f>
        <v>0</v>
      </c>
      <c r="M84" s="14">
        <f>'Master Database'!AL95</f>
        <v>0</v>
      </c>
      <c r="N84" s="14">
        <f>'Master Database'!AM95</f>
        <v>0</v>
      </c>
      <c r="O84" s="14">
        <f>'Master Database'!AN95</f>
        <v>0</v>
      </c>
      <c r="P84" s="14">
        <f>'Master Database'!AO95</f>
        <v>0</v>
      </c>
      <c r="Q84" s="14">
        <f>'Master Database'!AR95</f>
        <v>0</v>
      </c>
      <c r="R84" s="14">
        <f>'Master Database'!AS95</f>
        <v>0</v>
      </c>
      <c r="S84" s="14">
        <f>'Master Database'!AT95</f>
        <v>0</v>
      </c>
      <c r="T84" s="14">
        <f>'Master Database'!AU95</f>
        <v>0</v>
      </c>
      <c r="AB84" s="55" t="e">
        <f>#REF!</f>
        <v>#REF!</v>
      </c>
    </row>
    <row r="85" spans="1:28" ht="38.25" customHeight="1" x14ac:dyDescent="0.2">
      <c r="A85" s="117" t="str">
        <f>'Master Database'!A96</f>
        <v>081</v>
      </c>
      <c r="B85" s="118">
        <f>'Master Database'!C96</f>
        <v>0</v>
      </c>
      <c r="C85" s="119">
        <f>'Master Database'!D96</f>
        <v>0</v>
      </c>
      <c r="D85" s="14" t="str">
        <f>'Master Database'!F96</f>
        <v>BLOCK B</v>
      </c>
      <c r="E85" s="14" t="str">
        <f>'Master Database'!E96</f>
        <v>Rented</v>
      </c>
      <c r="F85" s="14">
        <f>'Master Database'!AE96</f>
        <v>0</v>
      </c>
      <c r="G85" s="14">
        <f>'Master Database'!AF96</f>
        <v>0</v>
      </c>
      <c r="H85" s="14">
        <f>'Master Database'!AG96</f>
        <v>0</v>
      </c>
      <c r="I85" s="14">
        <f>'Master Database'!AH96</f>
        <v>0</v>
      </c>
      <c r="J85" s="14">
        <f>'Master Database'!AI96</f>
        <v>0</v>
      </c>
      <c r="K85" s="14">
        <f>'Master Database'!AJ96</f>
        <v>0</v>
      </c>
      <c r="L85" s="14">
        <f>'Master Database'!AK96</f>
        <v>0</v>
      </c>
      <c r="M85" s="14">
        <f>'Master Database'!AL96</f>
        <v>0</v>
      </c>
      <c r="N85" s="14">
        <f>'Master Database'!AM96</f>
        <v>0</v>
      </c>
      <c r="O85" s="14">
        <f>'Master Database'!AN96</f>
        <v>0</v>
      </c>
      <c r="P85" s="14">
        <f>'Master Database'!AO96</f>
        <v>0</v>
      </c>
      <c r="Q85" s="14">
        <f>'Master Database'!AR96</f>
        <v>0</v>
      </c>
      <c r="R85" s="14">
        <f>'Master Database'!AS96</f>
        <v>0</v>
      </c>
      <c r="S85" s="14">
        <f>'Master Database'!AT96</f>
        <v>0</v>
      </c>
      <c r="T85" s="14">
        <f>'Master Database'!AU96</f>
        <v>0</v>
      </c>
      <c r="AB85" s="55" t="e">
        <f>#REF!</f>
        <v>#REF!</v>
      </c>
    </row>
    <row r="86" spans="1:28" ht="38.25" customHeight="1" x14ac:dyDescent="0.2">
      <c r="A86" s="117" t="str">
        <f>'Master Database'!A97</f>
        <v>082</v>
      </c>
      <c r="B86" s="118">
        <f>'Master Database'!C97</f>
        <v>0</v>
      </c>
      <c r="C86" s="119">
        <f>'Master Database'!D97</f>
        <v>0</v>
      </c>
      <c r="D86" s="14" t="str">
        <f>'Master Database'!F97</f>
        <v>BLOCK B</v>
      </c>
      <c r="E86" s="14" t="str">
        <f>'Master Database'!E97</f>
        <v>Rented</v>
      </c>
      <c r="F86" s="14">
        <f>'Master Database'!AE97</f>
        <v>0</v>
      </c>
      <c r="G86" s="14">
        <f>'Master Database'!AF97</f>
        <v>0</v>
      </c>
      <c r="H86" s="14">
        <f>'Master Database'!AG97</f>
        <v>0</v>
      </c>
      <c r="I86" s="14">
        <f>'Master Database'!AH97</f>
        <v>0</v>
      </c>
      <c r="J86" s="14">
        <f>'Master Database'!AI97</f>
        <v>0</v>
      </c>
      <c r="K86" s="14">
        <f>'Master Database'!AJ97</f>
        <v>0</v>
      </c>
      <c r="L86" s="14">
        <f>'Master Database'!AK97</f>
        <v>0</v>
      </c>
      <c r="M86" s="14">
        <f>'Master Database'!AL97</f>
        <v>0</v>
      </c>
      <c r="N86" s="14">
        <f>'Master Database'!AM97</f>
        <v>0</v>
      </c>
      <c r="O86" s="14">
        <f>'Master Database'!AN97</f>
        <v>0</v>
      </c>
      <c r="P86" s="14">
        <f>'Master Database'!AO97</f>
        <v>0</v>
      </c>
      <c r="Q86" s="14">
        <f>'Master Database'!AR97</f>
        <v>0</v>
      </c>
      <c r="R86" s="14">
        <f>'Master Database'!AS97</f>
        <v>0</v>
      </c>
      <c r="S86" s="14">
        <f>'Master Database'!AT97</f>
        <v>0</v>
      </c>
      <c r="T86" s="14">
        <f>'Master Database'!AU97</f>
        <v>0</v>
      </c>
      <c r="AB86" s="55" t="e">
        <f>#REF!</f>
        <v>#REF!</v>
      </c>
    </row>
    <row r="87" spans="1:28" ht="38.25" customHeight="1" x14ac:dyDescent="0.2">
      <c r="A87" s="117" t="str">
        <f>'Master Database'!A98</f>
        <v>083</v>
      </c>
      <c r="B87" s="118">
        <f>'Master Database'!C98</f>
        <v>0</v>
      </c>
      <c r="C87" s="119">
        <f>'Master Database'!D98</f>
        <v>0</v>
      </c>
      <c r="D87" s="14" t="str">
        <f>'Master Database'!F98</f>
        <v>BLOCK B</v>
      </c>
      <c r="E87" s="14" t="str">
        <f>'Master Database'!E98</f>
        <v>Rented</v>
      </c>
      <c r="F87" s="14">
        <f>'Master Database'!AE98</f>
        <v>0</v>
      </c>
      <c r="G87" s="14">
        <f>'Master Database'!AF98</f>
        <v>0</v>
      </c>
      <c r="H87" s="14">
        <f>'Master Database'!AG98</f>
        <v>0</v>
      </c>
      <c r="I87" s="14">
        <f>'Master Database'!AH98</f>
        <v>0</v>
      </c>
      <c r="J87" s="14">
        <f>'Master Database'!AI98</f>
        <v>0</v>
      </c>
      <c r="K87" s="14">
        <f>'Master Database'!AJ98</f>
        <v>0</v>
      </c>
      <c r="L87" s="14">
        <f>'Master Database'!AK98</f>
        <v>0</v>
      </c>
      <c r="M87" s="14">
        <f>'Master Database'!AL98</f>
        <v>0</v>
      </c>
      <c r="N87" s="14">
        <f>'Master Database'!AM98</f>
        <v>0</v>
      </c>
      <c r="O87" s="14">
        <f>'Master Database'!AN98</f>
        <v>0</v>
      </c>
      <c r="P87" s="14">
        <f>'Master Database'!AO98</f>
        <v>0</v>
      </c>
      <c r="Q87" s="14">
        <f>'Master Database'!AR98</f>
        <v>0</v>
      </c>
      <c r="R87" s="14">
        <f>'Master Database'!AS98</f>
        <v>0</v>
      </c>
      <c r="S87" s="14">
        <f>'Master Database'!AT98</f>
        <v>0</v>
      </c>
      <c r="T87" s="14">
        <f>'Master Database'!AU98</f>
        <v>0</v>
      </c>
      <c r="AB87" s="55" t="e">
        <f>#REF!</f>
        <v>#REF!</v>
      </c>
    </row>
    <row r="88" spans="1:28" ht="38.25" customHeight="1" x14ac:dyDescent="0.2">
      <c r="A88" s="117" t="str">
        <f>'Master Database'!A99</f>
        <v>084</v>
      </c>
      <c r="B88" s="118">
        <f>'Master Database'!C99</f>
        <v>0</v>
      </c>
      <c r="C88" s="119">
        <f>'Master Database'!D99</f>
        <v>0</v>
      </c>
      <c r="D88" s="14" t="str">
        <f>'Master Database'!F99</f>
        <v>BLOCK B</v>
      </c>
      <c r="E88" s="14" t="str">
        <f>'Master Database'!E99</f>
        <v>Rented</v>
      </c>
      <c r="F88" s="14">
        <f>'Master Database'!AE99</f>
        <v>0</v>
      </c>
      <c r="G88" s="14">
        <f>'Master Database'!AF99</f>
        <v>0</v>
      </c>
      <c r="H88" s="14">
        <f>'Master Database'!AG99</f>
        <v>0</v>
      </c>
      <c r="I88" s="14">
        <f>'Master Database'!AH99</f>
        <v>0</v>
      </c>
      <c r="J88" s="14">
        <f>'Master Database'!AI99</f>
        <v>0</v>
      </c>
      <c r="K88" s="14">
        <f>'Master Database'!AJ99</f>
        <v>0</v>
      </c>
      <c r="L88" s="14">
        <f>'Master Database'!AK99</f>
        <v>0</v>
      </c>
      <c r="M88" s="14">
        <f>'Master Database'!AL99</f>
        <v>0</v>
      </c>
      <c r="N88" s="14">
        <f>'Master Database'!AM99</f>
        <v>0</v>
      </c>
      <c r="O88" s="14">
        <f>'Master Database'!AN99</f>
        <v>0</v>
      </c>
      <c r="P88" s="14">
        <f>'Master Database'!AO99</f>
        <v>0</v>
      </c>
      <c r="Q88" s="14">
        <f>'Master Database'!AR99</f>
        <v>0</v>
      </c>
      <c r="R88" s="14">
        <f>'Master Database'!AS99</f>
        <v>0</v>
      </c>
      <c r="S88" s="14">
        <f>'Master Database'!AT99</f>
        <v>0</v>
      </c>
      <c r="T88" s="14">
        <f>'Master Database'!AU99</f>
        <v>0</v>
      </c>
      <c r="AB88" s="55" t="e">
        <f>#REF!</f>
        <v>#REF!</v>
      </c>
    </row>
    <row r="89" spans="1:28" ht="38.25" customHeight="1" x14ac:dyDescent="0.2">
      <c r="A89" s="117" t="str">
        <f>'Master Database'!A100</f>
        <v>085</v>
      </c>
      <c r="B89" s="118">
        <f>'Master Database'!C100</f>
        <v>0</v>
      </c>
      <c r="C89" s="119">
        <f>'Master Database'!D100</f>
        <v>0</v>
      </c>
      <c r="D89" s="14" t="str">
        <f>'Master Database'!F100</f>
        <v>BLOCK B</v>
      </c>
      <c r="E89" s="14" t="str">
        <f>'Master Database'!E100</f>
        <v>Rented</v>
      </c>
      <c r="F89" s="14">
        <f>'Master Database'!AE100</f>
        <v>0</v>
      </c>
      <c r="G89" s="14">
        <f>'Master Database'!AF100</f>
        <v>0</v>
      </c>
      <c r="H89" s="14">
        <f>'Master Database'!AG100</f>
        <v>0</v>
      </c>
      <c r="I89" s="14">
        <f>'Master Database'!AH100</f>
        <v>0</v>
      </c>
      <c r="J89" s="14">
        <f>'Master Database'!AI100</f>
        <v>0</v>
      </c>
      <c r="K89" s="14">
        <f>'Master Database'!AJ100</f>
        <v>0</v>
      </c>
      <c r="L89" s="14">
        <f>'Master Database'!AK100</f>
        <v>0</v>
      </c>
      <c r="M89" s="14">
        <f>'Master Database'!AL100</f>
        <v>0</v>
      </c>
      <c r="N89" s="14">
        <f>'Master Database'!AM100</f>
        <v>0</v>
      </c>
      <c r="O89" s="14">
        <f>'Master Database'!AN100</f>
        <v>0</v>
      </c>
      <c r="P89" s="14">
        <f>'Master Database'!AO100</f>
        <v>0</v>
      </c>
      <c r="Q89" s="14">
        <f>'Master Database'!AR100</f>
        <v>0</v>
      </c>
      <c r="R89" s="14">
        <f>'Master Database'!AS100</f>
        <v>0</v>
      </c>
      <c r="S89" s="14">
        <f>'Master Database'!AT100</f>
        <v>0</v>
      </c>
      <c r="T89" s="14">
        <f>'Master Database'!AU100</f>
        <v>0</v>
      </c>
      <c r="AB89" s="55" t="e">
        <f>#REF!</f>
        <v>#REF!</v>
      </c>
    </row>
    <row r="90" spans="1:28" ht="38.25" customHeight="1" x14ac:dyDescent="0.2">
      <c r="A90" s="117" t="str">
        <f>'Master Database'!A101</f>
        <v>086</v>
      </c>
      <c r="B90" s="118">
        <f>'Master Database'!C101</f>
        <v>0</v>
      </c>
      <c r="C90" s="119">
        <f>'Master Database'!D101</f>
        <v>0</v>
      </c>
      <c r="D90" s="14" t="str">
        <f>'Master Database'!F101</f>
        <v>BLOCK B</v>
      </c>
      <c r="E90" s="14" t="str">
        <f>'Master Database'!E101</f>
        <v>Rented</v>
      </c>
      <c r="F90" s="14">
        <f>'Master Database'!AE101</f>
        <v>0</v>
      </c>
      <c r="G90" s="14">
        <f>'Master Database'!AF101</f>
        <v>0</v>
      </c>
      <c r="H90" s="14">
        <f>'Master Database'!AG101</f>
        <v>0</v>
      </c>
      <c r="I90" s="14">
        <f>'Master Database'!AH101</f>
        <v>0</v>
      </c>
      <c r="J90" s="14">
        <f>'Master Database'!AI101</f>
        <v>0</v>
      </c>
      <c r="K90" s="14">
        <f>'Master Database'!AJ101</f>
        <v>0</v>
      </c>
      <c r="L90" s="14">
        <f>'Master Database'!AK101</f>
        <v>0</v>
      </c>
      <c r="M90" s="14">
        <f>'Master Database'!AL101</f>
        <v>0</v>
      </c>
      <c r="N90" s="14">
        <f>'Master Database'!AM101</f>
        <v>0</v>
      </c>
      <c r="O90" s="14">
        <f>'Master Database'!AN101</f>
        <v>0</v>
      </c>
      <c r="P90" s="14">
        <f>'Master Database'!AO101</f>
        <v>0</v>
      </c>
      <c r="Q90" s="14">
        <f>'Master Database'!AR101</f>
        <v>0</v>
      </c>
      <c r="R90" s="14">
        <f>'Master Database'!AS101</f>
        <v>0</v>
      </c>
      <c r="S90" s="14">
        <f>'Master Database'!AT101</f>
        <v>0</v>
      </c>
      <c r="T90" s="14">
        <f>'Master Database'!AU101</f>
        <v>0</v>
      </c>
      <c r="AB90" s="55" t="e">
        <f>#REF!</f>
        <v>#REF!</v>
      </c>
    </row>
    <row r="91" spans="1:28" ht="38.25" customHeight="1" x14ac:dyDescent="0.2">
      <c r="A91" s="117" t="str">
        <f>'Master Database'!A102</f>
        <v>087</v>
      </c>
      <c r="B91" s="118">
        <f>'Master Database'!C102</f>
        <v>0</v>
      </c>
      <c r="C91" s="119">
        <f>'Master Database'!D102</f>
        <v>0</v>
      </c>
      <c r="D91" s="14" t="str">
        <f>'Master Database'!F102</f>
        <v>BLOCK B</v>
      </c>
      <c r="E91" s="14" t="str">
        <f>'Master Database'!E102</f>
        <v>Rented</v>
      </c>
      <c r="F91" s="14">
        <f>'Master Database'!AE102</f>
        <v>0</v>
      </c>
      <c r="G91" s="14">
        <f>'Master Database'!AF102</f>
        <v>0</v>
      </c>
      <c r="H91" s="14">
        <f>'Master Database'!AG102</f>
        <v>0</v>
      </c>
      <c r="I91" s="14">
        <f>'Master Database'!AH102</f>
        <v>0</v>
      </c>
      <c r="J91" s="14">
        <f>'Master Database'!AI102</f>
        <v>0</v>
      </c>
      <c r="K91" s="14">
        <f>'Master Database'!AJ102</f>
        <v>0</v>
      </c>
      <c r="L91" s="14">
        <f>'Master Database'!AK102</f>
        <v>0</v>
      </c>
      <c r="M91" s="14">
        <f>'Master Database'!AL102</f>
        <v>0</v>
      </c>
      <c r="N91" s="14">
        <f>'Master Database'!AM102</f>
        <v>0</v>
      </c>
      <c r="O91" s="14">
        <f>'Master Database'!AN102</f>
        <v>0</v>
      </c>
      <c r="P91" s="14">
        <f>'Master Database'!AO102</f>
        <v>0</v>
      </c>
      <c r="Q91" s="14">
        <f>'Master Database'!AR102</f>
        <v>0</v>
      </c>
      <c r="R91" s="14">
        <f>'Master Database'!AS102</f>
        <v>0</v>
      </c>
      <c r="S91" s="14">
        <f>'Master Database'!AT102</f>
        <v>0</v>
      </c>
      <c r="T91" s="14">
        <f>'Master Database'!AU102</f>
        <v>0</v>
      </c>
      <c r="AB91" s="55" t="e">
        <f>#REF!</f>
        <v>#REF!</v>
      </c>
    </row>
    <row r="92" spans="1:28" ht="38.25" customHeight="1" x14ac:dyDescent="0.2">
      <c r="A92" s="117" t="str">
        <f>'Master Database'!A103</f>
        <v>088</v>
      </c>
      <c r="B92" s="118">
        <f>'Master Database'!C103</f>
        <v>0</v>
      </c>
      <c r="C92" s="119">
        <f>'Master Database'!D103</f>
        <v>0</v>
      </c>
      <c r="D92" s="14" t="str">
        <f>'Master Database'!F103</f>
        <v>1BM</v>
      </c>
      <c r="E92" s="14" t="str">
        <f>'Master Database'!E103</f>
        <v>Rented</v>
      </c>
      <c r="F92" s="14">
        <f>'Master Database'!AE103</f>
        <v>0</v>
      </c>
      <c r="G92" s="14">
        <f>'Master Database'!AF103</f>
        <v>0</v>
      </c>
      <c r="H92" s="14">
        <f>'Master Database'!AG103</f>
        <v>0</v>
      </c>
      <c r="I92" s="14">
        <f>'Master Database'!AH103</f>
        <v>0</v>
      </c>
      <c r="J92" s="14">
        <f>'Master Database'!AI103</f>
        <v>0</v>
      </c>
      <c r="K92" s="14">
        <f>'Master Database'!AJ103</f>
        <v>0</v>
      </c>
      <c r="L92" s="14">
        <f>'Master Database'!AK103</f>
        <v>0</v>
      </c>
      <c r="M92" s="14">
        <f>'Master Database'!AL103</f>
        <v>0</v>
      </c>
      <c r="N92" s="14">
        <f>'Master Database'!AM103</f>
        <v>0</v>
      </c>
      <c r="O92" s="14">
        <f>'Master Database'!AN103</f>
        <v>0</v>
      </c>
      <c r="P92" s="14">
        <f>'Master Database'!AO103</f>
        <v>0</v>
      </c>
      <c r="Q92" s="14">
        <f>'Master Database'!AR103</f>
        <v>0</v>
      </c>
      <c r="R92" s="14">
        <f>'Master Database'!AS103</f>
        <v>0</v>
      </c>
      <c r="S92" s="14">
        <f>'Master Database'!AT103</f>
        <v>0</v>
      </c>
      <c r="T92" s="14">
        <f>'Master Database'!AU103</f>
        <v>0</v>
      </c>
      <c r="AB92" s="55" t="e">
        <f>#REF!</f>
        <v>#REF!</v>
      </c>
    </row>
    <row r="93" spans="1:28" ht="38.25" customHeight="1" x14ac:dyDescent="0.2">
      <c r="A93" s="117" t="str">
        <f>'Master Database'!A104</f>
        <v>089</v>
      </c>
      <c r="B93" s="118">
        <f>'Master Database'!C104</f>
        <v>0</v>
      </c>
      <c r="C93" s="119">
        <f>'Master Database'!D104</f>
        <v>0</v>
      </c>
      <c r="D93" s="14" t="str">
        <f>'Master Database'!F104</f>
        <v>1BM</v>
      </c>
      <c r="E93" s="14" t="str">
        <f>'Master Database'!E104</f>
        <v>Rented</v>
      </c>
      <c r="F93" s="14">
        <f>'Master Database'!AE104</f>
        <v>0</v>
      </c>
      <c r="G93" s="14">
        <f>'Master Database'!AF104</f>
        <v>0</v>
      </c>
      <c r="H93" s="14">
        <f>'Master Database'!AG104</f>
        <v>0</v>
      </c>
      <c r="I93" s="14">
        <f>'Master Database'!AH104</f>
        <v>0</v>
      </c>
      <c r="J93" s="14">
        <f>'Master Database'!AI104</f>
        <v>0</v>
      </c>
      <c r="K93" s="14">
        <f>'Master Database'!AJ104</f>
        <v>0</v>
      </c>
      <c r="L93" s="14">
        <f>'Master Database'!AK104</f>
        <v>0</v>
      </c>
      <c r="M93" s="14">
        <f>'Master Database'!AL104</f>
        <v>0</v>
      </c>
      <c r="N93" s="14">
        <f>'Master Database'!AM104</f>
        <v>0</v>
      </c>
      <c r="O93" s="14">
        <f>'Master Database'!AN104</f>
        <v>0</v>
      </c>
      <c r="P93" s="14">
        <f>'Master Database'!AO104</f>
        <v>0</v>
      </c>
      <c r="Q93" s="14">
        <f>'Master Database'!AR104</f>
        <v>0</v>
      </c>
      <c r="R93" s="14">
        <f>'Master Database'!AS104</f>
        <v>0</v>
      </c>
      <c r="S93" s="14">
        <f>'Master Database'!AT104</f>
        <v>0</v>
      </c>
      <c r="T93" s="14">
        <f>'Master Database'!AU104</f>
        <v>0</v>
      </c>
      <c r="AB93" s="55" t="e">
        <f>#REF!</f>
        <v>#REF!</v>
      </c>
    </row>
    <row r="94" spans="1:28" ht="38.25" customHeight="1" x14ac:dyDescent="0.2">
      <c r="A94" s="117" t="e">
        <f>'Master Database'!#REF!</f>
        <v>#REF!</v>
      </c>
      <c r="B94" s="118" t="e">
        <f>'Master Database'!#REF!</f>
        <v>#REF!</v>
      </c>
      <c r="C94" s="119" t="e">
        <f>'Master Database'!#REF!</f>
        <v>#REF!</v>
      </c>
      <c r="D94" s="14" t="e">
        <f>'Master Database'!#REF!</f>
        <v>#REF!</v>
      </c>
      <c r="E94" s="14" t="e">
        <f>'Master Database'!#REF!</f>
        <v>#REF!</v>
      </c>
      <c r="F94" s="14" t="e">
        <f>'Master Database'!#REF!</f>
        <v>#REF!</v>
      </c>
      <c r="G94" s="14" t="e">
        <f>'Master Database'!#REF!</f>
        <v>#REF!</v>
      </c>
      <c r="H94" s="14" t="e">
        <f>'Master Database'!#REF!</f>
        <v>#REF!</v>
      </c>
      <c r="I94" s="14" t="e">
        <f>'Master Database'!#REF!</f>
        <v>#REF!</v>
      </c>
      <c r="J94" s="14" t="e">
        <f>'Master Database'!#REF!</f>
        <v>#REF!</v>
      </c>
      <c r="K94" s="14" t="e">
        <f>'Master Database'!#REF!</f>
        <v>#REF!</v>
      </c>
      <c r="L94" s="14" t="e">
        <f>'Master Database'!#REF!</f>
        <v>#REF!</v>
      </c>
      <c r="M94" s="14" t="e">
        <f>'Master Database'!#REF!</f>
        <v>#REF!</v>
      </c>
      <c r="N94" s="14" t="e">
        <f>'Master Database'!#REF!</f>
        <v>#REF!</v>
      </c>
      <c r="O94" s="14" t="e">
        <f>'Master Database'!#REF!</f>
        <v>#REF!</v>
      </c>
      <c r="P94" s="14" t="e">
        <f>'Master Database'!#REF!</f>
        <v>#REF!</v>
      </c>
      <c r="Q94" s="14" t="e">
        <f>'Master Database'!#REF!</f>
        <v>#REF!</v>
      </c>
      <c r="R94" s="14" t="e">
        <f>'Master Database'!#REF!</f>
        <v>#REF!</v>
      </c>
      <c r="S94" s="14" t="e">
        <f>'Master Database'!#REF!</f>
        <v>#REF!</v>
      </c>
      <c r="T94" s="14" t="e">
        <f>'Master Database'!#REF!</f>
        <v>#REF!</v>
      </c>
      <c r="AB94" s="55" t="e">
        <f>#REF!</f>
        <v>#REF!</v>
      </c>
    </row>
    <row r="95" spans="1:28" ht="38.25" customHeight="1" x14ac:dyDescent="0.2">
      <c r="A95" s="117" t="str">
        <f>'Master Database'!A105</f>
        <v>090</v>
      </c>
      <c r="B95" s="118">
        <f>'Master Database'!C105</f>
        <v>0</v>
      </c>
      <c r="C95" s="119">
        <f>'Master Database'!D105</f>
        <v>0</v>
      </c>
      <c r="D95" s="14">
        <f>'Master Database'!F105</f>
        <v>242</v>
      </c>
      <c r="E95" s="14" t="str">
        <f>'Master Database'!E105</f>
        <v>Rented</v>
      </c>
      <c r="F95" s="14">
        <f>'Master Database'!AE105</f>
        <v>0</v>
      </c>
      <c r="G95" s="14">
        <f>'Master Database'!AF105</f>
        <v>0</v>
      </c>
      <c r="H95" s="14">
        <f>'Master Database'!AG105</f>
        <v>0</v>
      </c>
      <c r="I95" s="14">
        <f>'Master Database'!AH105</f>
        <v>0</v>
      </c>
      <c r="J95" s="14">
        <f>'Master Database'!AI105</f>
        <v>0</v>
      </c>
      <c r="K95" s="14">
        <f>'Master Database'!AJ105</f>
        <v>0</v>
      </c>
      <c r="L95" s="14">
        <f>'Master Database'!AK105</f>
        <v>0</v>
      </c>
      <c r="M95" s="14">
        <f>'Master Database'!AL105</f>
        <v>0</v>
      </c>
      <c r="N95" s="14">
        <f>'Master Database'!AM105</f>
        <v>0</v>
      </c>
      <c r="O95" s="14">
        <f>'Master Database'!AN105</f>
        <v>0</v>
      </c>
      <c r="P95" s="14">
        <f>'Master Database'!AO105</f>
        <v>0</v>
      </c>
      <c r="Q95" s="14">
        <f>'Master Database'!AR105</f>
        <v>0</v>
      </c>
      <c r="R95" s="14">
        <f>'Master Database'!AS105</f>
        <v>0</v>
      </c>
      <c r="S95" s="14">
        <f>'Master Database'!AT105</f>
        <v>0</v>
      </c>
      <c r="T95" s="14">
        <f>'Master Database'!AU105</f>
        <v>0</v>
      </c>
      <c r="AB95" s="55" t="e">
        <f>#REF!</f>
        <v>#REF!</v>
      </c>
    </row>
    <row r="96" spans="1:28" ht="38.25" customHeight="1" x14ac:dyDescent="0.2">
      <c r="A96" s="117" t="str">
        <f>'Master Database'!A106</f>
        <v>091</v>
      </c>
      <c r="B96" s="118">
        <f>'Master Database'!C106</f>
        <v>0</v>
      </c>
      <c r="C96" s="119">
        <f>'Master Database'!D106</f>
        <v>0</v>
      </c>
      <c r="D96" s="14">
        <f>'Master Database'!F106</f>
        <v>352</v>
      </c>
      <c r="E96" s="14" t="str">
        <f>'Master Database'!E106</f>
        <v xml:space="preserve">Private </v>
      </c>
      <c r="F96" s="14">
        <f>'Master Database'!AE106</f>
        <v>0</v>
      </c>
      <c r="G96" s="14">
        <f>'Master Database'!AF106</f>
        <v>0</v>
      </c>
      <c r="H96" s="14">
        <f>'Master Database'!AG106</f>
        <v>0</v>
      </c>
      <c r="I96" s="14">
        <f>'Master Database'!AH106</f>
        <v>0</v>
      </c>
      <c r="J96" s="14">
        <f>'Master Database'!AI106</f>
        <v>0</v>
      </c>
      <c r="K96" s="14">
        <f>'Master Database'!AJ106</f>
        <v>0</v>
      </c>
      <c r="L96" s="14">
        <f>'Master Database'!AK106</f>
        <v>0</v>
      </c>
      <c r="M96" s="14">
        <f>'Master Database'!AL106</f>
        <v>0</v>
      </c>
      <c r="N96" s="14">
        <f>'Master Database'!AM106</f>
        <v>0</v>
      </c>
      <c r="O96" s="14">
        <f>'Master Database'!AN106</f>
        <v>0</v>
      </c>
      <c r="P96" s="14">
        <f>'Master Database'!AO106</f>
        <v>0</v>
      </c>
      <c r="Q96" s="14">
        <f>'Master Database'!AR106</f>
        <v>0</v>
      </c>
      <c r="R96" s="14">
        <f>'Master Database'!AS106</f>
        <v>0</v>
      </c>
      <c r="S96" s="14">
        <f>'Master Database'!AT106</f>
        <v>0</v>
      </c>
      <c r="T96" s="14">
        <f>'Master Database'!AU106</f>
        <v>0</v>
      </c>
      <c r="AB96" s="55" t="e">
        <f>#REF!</f>
        <v>#REF!</v>
      </c>
    </row>
    <row r="97" spans="1:28" ht="38.25" customHeight="1" x14ac:dyDescent="0.2">
      <c r="A97" s="117" t="str">
        <f>'Master Database'!A107</f>
        <v>092</v>
      </c>
      <c r="B97" s="118">
        <f>'Master Database'!C107</f>
        <v>0</v>
      </c>
      <c r="C97" s="119">
        <f>'Master Database'!D107</f>
        <v>0</v>
      </c>
      <c r="D97" s="14">
        <f>'Master Database'!F107</f>
        <v>352</v>
      </c>
      <c r="E97" s="14" t="str">
        <f>'Master Database'!E107</f>
        <v>Private</v>
      </c>
      <c r="F97" s="14">
        <f>'Master Database'!AE107</f>
        <v>0</v>
      </c>
      <c r="G97" s="14">
        <f>'Master Database'!AF107</f>
        <v>0</v>
      </c>
      <c r="H97" s="14">
        <f>'Master Database'!AG107</f>
        <v>0</v>
      </c>
      <c r="I97" s="14">
        <f>'Master Database'!AH107</f>
        <v>0</v>
      </c>
      <c r="J97" s="14">
        <f>'Master Database'!AI107</f>
        <v>0</v>
      </c>
      <c r="K97" s="14">
        <f>'Master Database'!AJ107</f>
        <v>0</v>
      </c>
      <c r="L97" s="14">
        <f>'Master Database'!AK107</f>
        <v>0</v>
      </c>
      <c r="M97" s="14">
        <f>'Master Database'!AL107</f>
        <v>0</v>
      </c>
      <c r="N97" s="14">
        <f>'Master Database'!AM107</f>
        <v>0</v>
      </c>
      <c r="O97" s="14">
        <f>'Master Database'!AN107</f>
        <v>0</v>
      </c>
      <c r="P97" s="14">
        <f>'Master Database'!AO107</f>
        <v>0</v>
      </c>
      <c r="Q97" s="14">
        <f>'Master Database'!AR107</f>
        <v>0</v>
      </c>
      <c r="R97" s="14">
        <f>'Master Database'!AS107</f>
        <v>0</v>
      </c>
      <c r="S97" s="14">
        <f>'Master Database'!AT107</f>
        <v>0</v>
      </c>
      <c r="T97" s="14">
        <f>'Master Database'!AU107</f>
        <v>0</v>
      </c>
      <c r="AB97" s="55" t="e">
        <f>#REF!</f>
        <v>#REF!</v>
      </c>
    </row>
    <row r="98" spans="1:28" ht="38.25" customHeight="1" x14ac:dyDescent="0.2">
      <c r="A98" s="117" t="str">
        <f>'Master Database'!A108</f>
        <v>093</v>
      </c>
      <c r="B98" s="118">
        <f>'Master Database'!C108</f>
        <v>0</v>
      </c>
      <c r="C98" s="119">
        <f>'Master Database'!D108</f>
        <v>0</v>
      </c>
      <c r="D98" s="14">
        <f>'Master Database'!F108</f>
        <v>352</v>
      </c>
      <c r="E98" s="14" t="str">
        <f>'Master Database'!E108</f>
        <v>Private</v>
      </c>
      <c r="F98" s="14">
        <f>'Master Database'!AE108</f>
        <v>0</v>
      </c>
      <c r="G98" s="14">
        <f>'Master Database'!AF108</f>
        <v>0</v>
      </c>
      <c r="H98" s="14">
        <f>'Master Database'!AG108</f>
        <v>0</v>
      </c>
      <c r="I98" s="14">
        <f>'Master Database'!AH108</f>
        <v>0</v>
      </c>
      <c r="J98" s="14">
        <f>'Master Database'!AI108</f>
        <v>0</v>
      </c>
      <c r="K98" s="14">
        <f>'Master Database'!AJ108</f>
        <v>0</v>
      </c>
      <c r="L98" s="14">
        <f>'Master Database'!AK108</f>
        <v>0</v>
      </c>
      <c r="M98" s="14">
        <f>'Master Database'!AL108</f>
        <v>0</v>
      </c>
      <c r="N98" s="14">
        <f>'Master Database'!AM108</f>
        <v>0</v>
      </c>
      <c r="O98" s="14">
        <f>'Master Database'!AN108</f>
        <v>0</v>
      </c>
      <c r="P98" s="14">
        <f>'Master Database'!AO108</f>
        <v>0</v>
      </c>
      <c r="Q98" s="14">
        <f>'Master Database'!AR108</f>
        <v>0</v>
      </c>
      <c r="R98" s="14">
        <f>'Master Database'!AS108</f>
        <v>0</v>
      </c>
      <c r="S98" s="14">
        <f>'Master Database'!AT108</f>
        <v>0</v>
      </c>
      <c r="T98" s="14">
        <f>'Master Database'!AU108</f>
        <v>0</v>
      </c>
      <c r="AB98" s="55" t="e">
        <f>#REF!</f>
        <v>#REF!</v>
      </c>
    </row>
    <row r="99" spans="1:28" ht="38.25" customHeight="1" x14ac:dyDescent="0.2">
      <c r="A99" s="117" t="str">
        <f>'Master Database'!A109</f>
        <v>094</v>
      </c>
      <c r="B99" s="118">
        <f>'Master Database'!C109</f>
        <v>0</v>
      </c>
      <c r="C99" s="119">
        <f>'Master Database'!D109</f>
        <v>0</v>
      </c>
      <c r="D99" s="14">
        <f>'Master Database'!F109</f>
        <v>354</v>
      </c>
      <c r="E99" s="14" t="str">
        <f>'Master Database'!E109</f>
        <v>Private</v>
      </c>
      <c r="F99" s="14">
        <f>'Master Database'!AE109</f>
        <v>0</v>
      </c>
      <c r="G99" s="14">
        <f>'Master Database'!AF109</f>
        <v>0</v>
      </c>
      <c r="H99" s="14">
        <f>'Master Database'!AG109</f>
        <v>0</v>
      </c>
      <c r="I99" s="14">
        <f>'Master Database'!AH109</f>
        <v>0</v>
      </c>
      <c r="J99" s="14">
        <f>'Master Database'!AI109</f>
        <v>0</v>
      </c>
      <c r="K99" s="14">
        <f>'Master Database'!AJ109</f>
        <v>0</v>
      </c>
      <c r="L99" s="14">
        <f>'Master Database'!AK109</f>
        <v>0</v>
      </c>
      <c r="M99" s="14">
        <f>'Master Database'!AL109</f>
        <v>0</v>
      </c>
      <c r="N99" s="14">
        <f>'Master Database'!AM109</f>
        <v>0</v>
      </c>
      <c r="O99" s="14">
        <f>'Master Database'!AN109</f>
        <v>0</v>
      </c>
      <c r="P99" s="14">
        <f>'Master Database'!AO109</f>
        <v>0</v>
      </c>
      <c r="Q99" s="14">
        <f>'Master Database'!AR109</f>
        <v>0</v>
      </c>
      <c r="R99" s="14">
        <f>'Master Database'!AS109</f>
        <v>0</v>
      </c>
      <c r="S99" s="14">
        <f>'Master Database'!AT109</f>
        <v>0</v>
      </c>
      <c r="T99" s="14">
        <f>'Master Database'!AU109</f>
        <v>0</v>
      </c>
      <c r="AB99" s="55" t="e">
        <f>#REF!</f>
        <v>#REF!</v>
      </c>
    </row>
    <row r="100" spans="1:28" ht="38.25" customHeight="1" x14ac:dyDescent="0.2">
      <c r="A100" s="117" t="str">
        <f>'Master Database'!A110</f>
        <v>095</v>
      </c>
      <c r="B100" s="118">
        <f>'Master Database'!C110</f>
        <v>0</v>
      </c>
      <c r="C100" s="119">
        <f>'Master Database'!D110</f>
        <v>0</v>
      </c>
      <c r="D100" s="14">
        <f>'Master Database'!F110</f>
        <v>464</v>
      </c>
      <c r="E100" s="14" t="str">
        <f>'Master Database'!E110</f>
        <v>Private</v>
      </c>
      <c r="F100" s="14">
        <f>'Master Database'!AE110</f>
        <v>0</v>
      </c>
      <c r="G100" s="14">
        <f>'Master Database'!AF110</f>
        <v>0</v>
      </c>
      <c r="H100" s="14">
        <f>'Master Database'!AG110</f>
        <v>0</v>
      </c>
      <c r="I100" s="14">
        <f>'Master Database'!AH110</f>
        <v>0</v>
      </c>
      <c r="J100" s="14">
        <f>'Master Database'!AI110</f>
        <v>0</v>
      </c>
      <c r="K100" s="14">
        <f>'Master Database'!AJ110</f>
        <v>0</v>
      </c>
      <c r="L100" s="14">
        <f>'Master Database'!AK110</f>
        <v>0</v>
      </c>
      <c r="M100" s="14">
        <f>'Master Database'!AL110</f>
        <v>0</v>
      </c>
      <c r="N100" s="14">
        <f>'Master Database'!AM110</f>
        <v>0</v>
      </c>
      <c r="O100" s="14">
        <f>'Master Database'!AN110</f>
        <v>0</v>
      </c>
      <c r="P100" s="14">
        <f>'Master Database'!AO110</f>
        <v>0</v>
      </c>
      <c r="Q100" s="14">
        <f>'Master Database'!AR110</f>
        <v>0</v>
      </c>
      <c r="R100" s="14">
        <f>'Master Database'!AS110</f>
        <v>0</v>
      </c>
      <c r="S100" s="14">
        <f>'Master Database'!AT110</f>
        <v>0</v>
      </c>
      <c r="T100" s="14">
        <f>'Master Database'!AU110</f>
        <v>0</v>
      </c>
      <c r="AB100" s="55" t="e">
        <f>#REF!</f>
        <v>#REF!</v>
      </c>
    </row>
    <row r="101" spans="1:28" ht="38.25" customHeight="1" x14ac:dyDescent="0.2">
      <c r="A101" s="117" t="str">
        <f>'Master Database'!A111</f>
        <v>096</v>
      </c>
      <c r="B101" s="118">
        <f>'Master Database'!C111</f>
        <v>0</v>
      </c>
      <c r="C101" s="119">
        <f>'Master Database'!D111</f>
        <v>0</v>
      </c>
      <c r="D101" s="14">
        <f>'Master Database'!F111</f>
        <v>464</v>
      </c>
      <c r="E101" s="14" t="str">
        <f>'Master Database'!E111</f>
        <v>Private</v>
      </c>
      <c r="F101" s="14">
        <f>'Master Database'!AE111</f>
        <v>0</v>
      </c>
      <c r="G101" s="14">
        <f>'Master Database'!AF111</f>
        <v>0</v>
      </c>
      <c r="H101" s="14">
        <f>'Master Database'!AG111</f>
        <v>0</v>
      </c>
      <c r="I101" s="14">
        <f>'Master Database'!AH111</f>
        <v>0</v>
      </c>
      <c r="J101" s="14">
        <f>'Master Database'!AI111</f>
        <v>0</v>
      </c>
      <c r="K101" s="14">
        <f>'Master Database'!AJ111</f>
        <v>0</v>
      </c>
      <c r="L101" s="14">
        <f>'Master Database'!AK111</f>
        <v>0</v>
      </c>
      <c r="M101" s="14">
        <f>'Master Database'!AL111</f>
        <v>0</v>
      </c>
      <c r="N101" s="14">
        <f>'Master Database'!AM111</f>
        <v>0</v>
      </c>
      <c r="O101" s="14">
        <f>'Master Database'!AN111</f>
        <v>0</v>
      </c>
      <c r="P101" s="14">
        <f>'Master Database'!AO111</f>
        <v>0</v>
      </c>
      <c r="Q101" s="14">
        <f>'Master Database'!AR111</f>
        <v>0</v>
      </c>
      <c r="R101" s="14">
        <f>'Master Database'!AS111</f>
        <v>0</v>
      </c>
      <c r="S101" s="14">
        <f>'Master Database'!AT111</f>
        <v>0</v>
      </c>
      <c r="T101" s="14">
        <f>'Master Database'!AU111</f>
        <v>0</v>
      </c>
      <c r="AB101" s="55" t="e">
        <f>#REF!</f>
        <v>#REF!</v>
      </c>
    </row>
    <row r="102" spans="1:28" ht="38.25" customHeight="1" x14ac:dyDescent="0.2">
      <c r="A102" s="117" t="str">
        <f>'Master Database'!A112</f>
        <v>097</v>
      </c>
      <c r="B102" s="118">
        <f>'Master Database'!C112</f>
        <v>0</v>
      </c>
      <c r="C102" s="119">
        <f>'Master Database'!D112</f>
        <v>0</v>
      </c>
      <c r="D102" s="14">
        <f>'Master Database'!F112</f>
        <v>364</v>
      </c>
      <c r="E102" s="14" t="str">
        <f>'Master Database'!E112</f>
        <v>Private</v>
      </c>
      <c r="F102" s="14">
        <f>'Master Database'!AE112</f>
        <v>0</v>
      </c>
      <c r="G102" s="14">
        <f>'Master Database'!AF112</f>
        <v>0</v>
      </c>
      <c r="H102" s="14">
        <f>'Master Database'!AG112</f>
        <v>0</v>
      </c>
      <c r="I102" s="14">
        <f>'Master Database'!AH112</f>
        <v>0</v>
      </c>
      <c r="J102" s="14">
        <f>'Master Database'!AI112</f>
        <v>0</v>
      </c>
      <c r="K102" s="14">
        <f>'Master Database'!AJ112</f>
        <v>0</v>
      </c>
      <c r="L102" s="14">
        <f>'Master Database'!AK112</f>
        <v>0</v>
      </c>
      <c r="M102" s="14">
        <f>'Master Database'!AL112</f>
        <v>0</v>
      </c>
      <c r="N102" s="14">
        <f>'Master Database'!AM112</f>
        <v>0</v>
      </c>
      <c r="O102" s="14">
        <f>'Master Database'!AN112</f>
        <v>0</v>
      </c>
      <c r="P102" s="14">
        <f>'Master Database'!AO112</f>
        <v>0</v>
      </c>
      <c r="Q102" s="14">
        <f>'Master Database'!AR112</f>
        <v>0</v>
      </c>
      <c r="R102" s="14">
        <f>'Master Database'!AS112</f>
        <v>0</v>
      </c>
      <c r="S102" s="14">
        <f>'Master Database'!AT112</f>
        <v>0</v>
      </c>
      <c r="T102" s="14">
        <f>'Master Database'!AU112</f>
        <v>0</v>
      </c>
      <c r="AB102" s="55" t="e">
        <f>#REF!</f>
        <v>#REF!</v>
      </c>
    </row>
    <row r="103" spans="1:28" ht="38.25" customHeight="1" x14ac:dyDescent="0.2">
      <c r="A103" s="117" t="str">
        <f>'Master Database'!A113</f>
        <v>098</v>
      </c>
      <c r="B103" s="118">
        <f>'Master Database'!C113</f>
        <v>0</v>
      </c>
      <c r="C103" s="119">
        <f>'Master Database'!D113</f>
        <v>0</v>
      </c>
      <c r="D103" s="14">
        <f>'Master Database'!F113</f>
        <v>364</v>
      </c>
      <c r="E103" s="14" t="str">
        <f>'Master Database'!E113</f>
        <v>Private</v>
      </c>
      <c r="F103" s="14">
        <f>'Master Database'!AE113</f>
        <v>0</v>
      </c>
      <c r="G103" s="14">
        <f>'Master Database'!AF113</f>
        <v>0</v>
      </c>
      <c r="H103" s="14">
        <f>'Master Database'!AG113</f>
        <v>0</v>
      </c>
      <c r="I103" s="14">
        <f>'Master Database'!AH113</f>
        <v>0</v>
      </c>
      <c r="J103" s="14">
        <f>'Master Database'!AI113</f>
        <v>0</v>
      </c>
      <c r="K103" s="14">
        <f>'Master Database'!AJ113</f>
        <v>0</v>
      </c>
      <c r="L103" s="14">
        <f>'Master Database'!AK113</f>
        <v>0</v>
      </c>
      <c r="M103" s="14">
        <f>'Master Database'!AL113</f>
        <v>0</v>
      </c>
      <c r="N103" s="14">
        <f>'Master Database'!AM113</f>
        <v>0</v>
      </c>
      <c r="O103" s="14">
        <f>'Master Database'!AN113</f>
        <v>0</v>
      </c>
      <c r="P103" s="14">
        <f>'Master Database'!AO113</f>
        <v>0</v>
      </c>
      <c r="Q103" s="14">
        <f>'Master Database'!AR113</f>
        <v>0</v>
      </c>
      <c r="R103" s="14">
        <f>'Master Database'!AS113</f>
        <v>0</v>
      </c>
      <c r="S103" s="14">
        <f>'Master Database'!AT113</f>
        <v>0</v>
      </c>
      <c r="T103" s="14">
        <f>'Master Database'!AU113</f>
        <v>0</v>
      </c>
      <c r="AB103" s="55" t="e">
        <f>#REF!</f>
        <v>#REF!</v>
      </c>
    </row>
    <row r="104" spans="1:28" ht="38.25" customHeight="1" x14ac:dyDescent="0.2">
      <c r="A104" s="117" t="str">
        <f>'Master Database'!A114</f>
        <v>099</v>
      </c>
      <c r="B104" s="118">
        <f>'Master Database'!C114</f>
        <v>0</v>
      </c>
      <c r="C104" s="119">
        <f>'Master Database'!D114</f>
        <v>0</v>
      </c>
      <c r="D104" s="14">
        <f>'Master Database'!F114</f>
        <v>352</v>
      </c>
      <c r="E104" s="14" t="str">
        <f>'Master Database'!E114</f>
        <v>Private</v>
      </c>
      <c r="F104" s="14">
        <f>'Master Database'!AE114</f>
        <v>0</v>
      </c>
      <c r="G104" s="14">
        <f>'Master Database'!AF114</f>
        <v>0</v>
      </c>
      <c r="H104" s="14">
        <f>'Master Database'!AG114</f>
        <v>0</v>
      </c>
      <c r="I104" s="14">
        <f>'Master Database'!AH114</f>
        <v>0</v>
      </c>
      <c r="J104" s="14">
        <f>'Master Database'!AI114</f>
        <v>0</v>
      </c>
      <c r="K104" s="14">
        <f>'Master Database'!AJ114</f>
        <v>0</v>
      </c>
      <c r="L104" s="14">
        <f>'Master Database'!AK114</f>
        <v>0</v>
      </c>
      <c r="M104" s="14">
        <f>'Master Database'!AL114</f>
        <v>0</v>
      </c>
      <c r="N104" s="14">
        <f>'Master Database'!AM114</f>
        <v>0</v>
      </c>
      <c r="O104" s="14">
        <f>'Master Database'!AN114</f>
        <v>0</v>
      </c>
      <c r="P104" s="14">
        <f>'Master Database'!AO114</f>
        <v>0</v>
      </c>
      <c r="Q104" s="14">
        <f>'Master Database'!AR114</f>
        <v>0</v>
      </c>
      <c r="R104" s="14">
        <f>'Master Database'!AS114</f>
        <v>0</v>
      </c>
      <c r="S104" s="14">
        <f>'Master Database'!AT114</f>
        <v>0</v>
      </c>
      <c r="T104" s="14">
        <f>'Master Database'!AU114</f>
        <v>0</v>
      </c>
      <c r="AB104" s="55" t="e">
        <f>#REF!</f>
        <v>#REF!</v>
      </c>
    </row>
    <row r="105" spans="1:28" ht="38.25" customHeight="1" x14ac:dyDescent="0.2">
      <c r="A105" s="117" t="str">
        <f>'Master Database'!A115</f>
        <v>100</v>
      </c>
      <c r="B105" s="118">
        <f>'Master Database'!C115</f>
        <v>0</v>
      </c>
      <c r="C105" s="119">
        <f>'Master Database'!D115</f>
        <v>0</v>
      </c>
      <c r="D105" s="14">
        <f>'Master Database'!F115</f>
        <v>352</v>
      </c>
      <c r="E105" s="14" t="str">
        <f>'Master Database'!E115</f>
        <v>Private</v>
      </c>
      <c r="F105" s="14">
        <f>'Master Database'!AE115</f>
        <v>0</v>
      </c>
      <c r="G105" s="14">
        <f>'Master Database'!AF115</f>
        <v>0</v>
      </c>
      <c r="H105" s="14">
        <f>'Master Database'!AG115</f>
        <v>0</v>
      </c>
      <c r="I105" s="14">
        <f>'Master Database'!AH115</f>
        <v>0</v>
      </c>
      <c r="J105" s="14">
        <f>'Master Database'!AI115</f>
        <v>0</v>
      </c>
      <c r="K105" s="14">
        <f>'Master Database'!AJ115</f>
        <v>0</v>
      </c>
      <c r="L105" s="14">
        <f>'Master Database'!AK115</f>
        <v>0</v>
      </c>
      <c r="M105" s="14">
        <f>'Master Database'!AL115</f>
        <v>0</v>
      </c>
      <c r="N105" s="14">
        <f>'Master Database'!AM115</f>
        <v>0</v>
      </c>
      <c r="O105" s="14">
        <f>'Master Database'!AN115</f>
        <v>0</v>
      </c>
      <c r="P105" s="14">
        <f>'Master Database'!AO115</f>
        <v>0</v>
      </c>
      <c r="Q105" s="14">
        <f>'Master Database'!AR115</f>
        <v>0</v>
      </c>
      <c r="R105" s="14">
        <f>'Master Database'!AS115</f>
        <v>0</v>
      </c>
      <c r="S105" s="14">
        <f>'Master Database'!AT115</f>
        <v>0</v>
      </c>
      <c r="T105" s="14">
        <f>'Master Database'!AU115</f>
        <v>0</v>
      </c>
      <c r="AB105" s="55" t="e">
        <f>#REF!</f>
        <v>#REF!</v>
      </c>
    </row>
    <row r="106" spans="1:28" ht="38.25" customHeight="1" x14ac:dyDescent="0.2">
      <c r="A106" s="117" t="str">
        <f>'Master Database'!A116</f>
        <v>101</v>
      </c>
      <c r="B106" s="118">
        <f>'Master Database'!C116</f>
        <v>0</v>
      </c>
      <c r="C106" s="119">
        <f>'Master Database'!D116</f>
        <v>0</v>
      </c>
      <c r="D106" s="14">
        <f>'Master Database'!F116</f>
        <v>352</v>
      </c>
      <c r="E106" s="14" t="str">
        <f>'Master Database'!E116</f>
        <v>Private</v>
      </c>
      <c r="F106" s="14">
        <f>'Master Database'!AE116</f>
        <v>0</v>
      </c>
      <c r="G106" s="14">
        <f>'Master Database'!AF116</f>
        <v>0</v>
      </c>
      <c r="H106" s="14">
        <f>'Master Database'!AG116</f>
        <v>0</v>
      </c>
      <c r="I106" s="14">
        <f>'Master Database'!AH116</f>
        <v>0</v>
      </c>
      <c r="J106" s="14">
        <f>'Master Database'!AI116</f>
        <v>0</v>
      </c>
      <c r="K106" s="14">
        <f>'Master Database'!AJ116</f>
        <v>0</v>
      </c>
      <c r="L106" s="14">
        <f>'Master Database'!AK116</f>
        <v>0</v>
      </c>
      <c r="M106" s="14">
        <f>'Master Database'!AL116</f>
        <v>0</v>
      </c>
      <c r="N106" s="14">
        <f>'Master Database'!AM116</f>
        <v>0</v>
      </c>
      <c r="O106" s="14">
        <f>'Master Database'!AN116</f>
        <v>0</v>
      </c>
      <c r="P106" s="14">
        <f>'Master Database'!AO116</f>
        <v>0</v>
      </c>
      <c r="Q106" s="14">
        <f>'Master Database'!AR116</f>
        <v>0</v>
      </c>
      <c r="R106" s="14">
        <f>'Master Database'!AS116</f>
        <v>0</v>
      </c>
      <c r="S106" s="14">
        <f>'Master Database'!AT116</f>
        <v>0</v>
      </c>
      <c r="T106" s="14">
        <f>'Master Database'!AU116</f>
        <v>0</v>
      </c>
      <c r="AB106" s="55" t="e">
        <f>#REF!</f>
        <v>#REF!</v>
      </c>
    </row>
    <row r="107" spans="1:28" ht="38.25" customHeight="1" x14ac:dyDescent="0.2">
      <c r="A107" s="117" t="str">
        <f>'Master Database'!A117</f>
        <v>102</v>
      </c>
      <c r="B107" s="118">
        <f>'Master Database'!C117</f>
        <v>0</v>
      </c>
      <c r="C107" s="119">
        <f>'Master Database'!D117</f>
        <v>0</v>
      </c>
      <c r="D107" s="14">
        <f>'Master Database'!F117</f>
        <v>352</v>
      </c>
      <c r="E107" s="14" t="str">
        <f>'Master Database'!E117</f>
        <v>Private</v>
      </c>
      <c r="F107" s="14">
        <f>'Master Database'!AE117</f>
        <v>0</v>
      </c>
      <c r="G107" s="14">
        <f>'Master Database'!AF117</f>
        <v>0</v>
      </c>
      <c r="H107" s="14">
        <f>'Master Database'!AG117</f>
        <v>0</v>
      </c>
      <c r="I107" s="14">
        <f>'Master Database'!AH117</f>
        <v>0</v>
      </c>
      <c r="J107" s="14">
        <f>'Master Database'!AI117</f>
        <v>0</v>
      </c>
      <c r="K107" s="14">
        <f>'Master Database'!AJ117</f>
        <v>0</v>
      </c>
      <c r="L107" s="14">
        <f>'Master Database'!AK117</f>
        <v>0</v>
      </c>
      <c r="M107" s="14">
        <f>'Master Database'!AL117</f>
        <v>0</v>
      </c>
      <c r="N107" s="14">
        <f>'Master Database'!AM117</f>
        <v>0</v>
      </c>
      <c r="O107" s="14">
        <f>'Master Database'!AN117</f>
        <v>0</v>
      </c>
      <c r="P107" s="14">
        <f>'Master Database'!AO117</f>
        <v>0</v>
      </c>
      <c r="Q107" s="14">
        <f>'Master Database'!AR117</f>
        <v>0</v>
      </c>
      <c r="R107" s="14">
        <f>'Master Database'!AS117</f>
        <v>0</v>
      </c>
      <c r="S107" s="14">
        <f>'Master Database'!AT117</f>
        <v>0</v>
      </c>
      <c r="T107" s="14">
        <f>'Master Database'!AU117</f>
        <v>0</v>
      </c>
      <c r="AB107" s="55" t="e">
        <f>#REF!</f>
        <v>#REF!</v>
      </c>
    </row>
    <row r="108" spans="1:28" ht="38.25" customHeight="1" x14ac:dyDescent="0.2">
      <c r="A108" s="117" t="str">
        <f>'Master Database'!A118</f>
        <v>103</v>
      </c>
      <c r="B108" s="118">
        <f>'Master Database'!C118</f>
        <v>0</v>
      </c>
      <c r="C108" s="119">
        <f>'Master Database'!D118</f>
        <v>0</v>
      </c>
      <c r="D108" s="14">
        <f>'Master Database'!F118</f>
        <v>352</v>
      </c>
      <c r="E108" s="14" t="str">
        <f>'Master Database'!E118</f>
        <v>Private</v>
      </c>
      <c r="F108" s="14">
        <f>'Master Database'!AE118</f>
        <v>0</v>
      </c>
      <c r="G108" s="14">
        <f>'Master Database'!AF118</f>
        <v>0</v>
      </c>
      <c r="H108" s="14">
        <f>'Master Database'!AG118</f>
        <v>0</v>
      </c>
      <c r="I108" s="14">
        <f>'Master Database'!AH118</f>
        <v>0</v>
      </c>
      <c r="J108" s="14">
        <f>'Master Database'!AI118</f>
        <v>0</v>
      </c>
      <c r="K108" s="14">
        <f>'Master Database'!AJ118</f>
        <v>0</v>
      </c>
      <c r="L108" s="14">
        <f>'Master Database'!AK118</f>
        <v>0</v>
      </c>
      <c r="M108" s="14">
        <f>'Master Database'!AL118</f>
        <v>0</v>
      </c>
      <c r="N108" s="14">
        <f>'Master Database'!AM118</f>
        <v>0</v>
      </c>
      <c r="O108" s="14">
        <f>'Master Database'!AN118</f>
        <v>0</v>
      </c>
      <c r="P108" s="14">
        <f>'Master Database'!AO118</f>
        <v>0</v>
      </c>
      <c r="Q108" s="14">
        <f>'Master Database'!AR118</f>
        <v>0</v>
      </c>
      <c r="R108" s="14">
        <f>'Master Database'!AS118</f>
        <v>0</v>
      </c>
      <c r="S108" s="14">
        <f>'Master Database'!AT118</f>
        <v>0</v>
      </c>
      <c r="T108" s="14">
        <f>'Master Database'!AU118</f>
        <v>0</v>
      </c>
      <c r="AB108" s="55" t="e">
        <f>#REF!</f>
        <v>#REF!</v>
      </c>
    </row>
    <row r="109" spans="1:28" ht="38.25" customHeight="1" x14ac:dyDescent="0.2">
      <c r="A109" s="117" t="str">
        <f>'Master Database'!A119</f>
        <v>104</v>
      </c>
      <c r="B109" s="118">
        <f>'Master Database'!C119</f>
        <v>0</v>
      </c>
      <c r="C109" s="119">
        <f>'Master Database'!D119</f>
        <v>0</v>
      </c>
      <c r="D109" s="14" t="str">
        <f>'Master Database'!F119</f>
        <v>3BW</v>
      </c>
      <c r="E109" s="14" t="str">
        <f>'Master Database'!E119</f>
        <v>Rented</v>
      </c>
      <c r="F109" s="14">
        <f>'Master Database'!AE119</f>
        <v>0</v>
      </c>
      <c r="G109" s="14">
        <f>'Master Database'!AF119</f>
        <v>0</v>
      </c>
      <c r="H109" s="14">
        <f>'Master Database'!AG119</f>
        <v>0</v>
      </c>
      <c r="I109" s="14">
        <f>'Master Database'!AH119</f>
        <v>0</v>
      </c>
      <c r="J109" s="14">
        <f>'Master Database'!AI119</f>
        <v>0</v>
      </c>
      <c r="K109" s="14">
        <f>'Master Database'!AJ119</f>
        <v>0</v>
      </c>
      <c r="L109" s="14">
        <f>'Master Database'!AK119</f>
        <v>0</v>
      </c>
      <c r="M109" s="14">
        <f>'Master Database'!AL119</f>
        <v>0</v>
      </c>
      <c r="N109" s="14">
        <f>'Master Database'!AM119</f>
        <v>0</v>
      </c>
      <c r="O109" s="14">
        <f>'Master Database'!AN119</f>
        <v>0</v>
      </c>
      <c r="P109" s="14">
        <f>'Master Database'!AO119</f>
        <v>0</v>
      </c>
      <c r="Q109" s="14">
        <f>'Master Database'!AR119</f>
        <v>0</v>
      </c>
      <c r="R109" s="14">
        <f>'Master Database'!AS119</f>
        <v>0</v>
      </c>
      <c r="S109" s="14">
        <f>'Master Database'!AT119</f>
        <v>0</v>
      </c>
      <c r="T109" s="14">
        <f>'Master Database'!AU119</f>
        <v>0</v>
      </c>
      <c r="AB109" s="55" t="e">
        <f>#REF!</f>
        <v>#REF!</v>
      </c>
    </row>
    <row r="110" spans="1:28" ht="38.25" customHeight="1" x14ac:dyDescent="0.2">
      <c r="A110" s="117" t="str">
        <f>'Master Database'!A120</f>
        <v>105</v>
      </c>
      <c r="B110" s="118">
        <f>'Master Database'!C120</f>
        <v>0</v>
      </c>
      <c r="C110" s="119">
        <f>'Master Database'!D120</f>
        <v>0</v>
      </c>
      <c r="D110" s="14" t="str">
        <f>'Master Database'!F120</f>
        <v>3BW</v>
      </c>
      <c r="E110" s="14" t="str">
        <f>'Master Database'!E120</f>
        <v>Rented</v>
      </c>
      <c r="F110" s="14">
        <f>'Master Database'!AE120</f>
        <v>0</v>
      </c>
      <c r="G110" s="14">
        <f>'Master Database'!AF120</f>
        <v>0</v>
      </c>
      <c r="H110" s="14">
        <f>'Master Database'!AG120</f>
        <v>0</v>
      </c>
      <c r="I110" s="14">
        <f>'Master Database'!AH120</f>
        <v>0</v>
      </c>
      <c r="J110" s="14">
        <f>'Master Database'!AI120</f>
        <v>0</v>
      </c>
      <c r="K110" s="14">
        <f>'Master Database'!AJ120</f>
        <v>0</v>
      </c>
      <c r="L110" s="14">
        <f>'Master Database'!AK120</f>
        <v>0</v>
      </c>
      <c r="M110" s="14">
        <f>'Master Database'!AL120</f>
        <v>0</v>
      </c>
      <c r="N110" s="14">
        <f>'Master Database'!AM120</f>
        <v>0</v>
      </c>
      <c r="O110" s="14">
        <f>'Master Database'!AN120</f>
        <v>0</v>
      </c>
      <c r="P110" s="14">
        <f>'Master Database'!AO120</f>
        <v>0</v>
      </c>
      <c r="Q110" s="14">
        <f>'Master Database'!AR120</f>
        <v>0</v>
      </c>
      <c r="R110" s="14">
        <f>'Master Database'!AS120</f>
        <v>0</v>
      </c>
      <c r="S110" s="14">
        <f>'Master Database'!AT120</f>
        <v>0</v>
      </c>
      <c r="T110" s="14">
        <f>'Master Database'!AU120</f>
        <v>0</v>
      </c>
      <c r="AB110" s="55" t="e">
        <f>#REF!</f>
        <v>#REF!</v>
      </c>
    </row>
    <row r="111" spans="1:28" ht="38.25" customHeight="1" x14ac:dyDescent="0.2">
      <c r="A111" s="117" t="str">
        <f>'Master Database'!A121</f>
        <v>106</v>
      </c>
      <c r="B111" s="118">
        <f>'Master Database'!C121</f>
        <v>0</v>
      </c>
      <c r="C111" s="119">
        <f>'Master Database'!D121</f>
        <v>0</v>
      </c>
      <c r="D111" s="14">
        <f>'Master Database'!F121</f>
        <v>242</v>
      </c>
      <c r="E111" s="14" t="str">
        <f>'Master Database'!E121</f>
        <v>Rented</v>
      </c>
      <c r="F111" s="14">
        <f>'Master Database'!AE121</f>
        <v>0</v>
      </c>
      <c r="G111" s="14">
        <f>'Master Database'!AF121</f>
        <v>0</v>
      </c>
      <c r="H111" s="14">
        <f>'Master Database'!AG121</f>
        <v>0</v>
      </c>
      <c r="I111" s="14">
        <f>'Master Database'!AH121</f>
        <v>0</v>
      </c>
      <c r="J111" s="14">
        <f>'Master Database'!AI121</f>
        <v>0</v>
      </c>
      <c r="K111" s="14">
        <f>'Master Database'!AJ121</f>
        <v>0</v>
      </c>
      <c r="L111" s="14">
        <f>'Master Database'!AK121</f>
        <v>0</v>
      </c>
      <c r="M111" s="14">
        <f>'Master Database'!AL121</f>
        <v>0</v>
      </c>
      <c r="N111" s="14">
        <f>'Master Database'!AM121</f>
        <v>0</v>
      </c>
      <c r="O111" s="14">
        <f>'Master Database'!AN121</f>
        <v>0</v>
      </c>
      <c r="P111" s="14">
        <f>'Master Database'!AO121</f>
        <v>0</v>
      </c>
      <c r="Q111" s="14">
        <f>'Master Database'!AR121</f>
        <v>0</v>
      </c>
      <c r="R111" s="14">
        <f>'Master Database'!AS121</f>
        <v>0</v>
      </c>
      <c r="S111" s="14">
        <f>'Master Database'!AT121</f>
        <v>0</v>
      </c>
      <c r="T111" s="14">
        <f>'Master Database'!AU121</f>
        <v>0</v>
      </c>
      <c r="AB111" s="55" t="e">
        <f>#REF!</f>
        <v>#REF!</v>
      </c>
    </row>
    <row r="112" spans="1:28" ht="38.25" customHeight="1" x14ac:dyDescent="0.2">
      <c r="A112" s="117" t="str">
        <f>'Master Database'!A122</f>
        <v>107</v>
      </c>
      <c r="B112" s="118">
        <f>'Master Database'!C122</f>
        <v>0</v>
      </c>
      <c r="C112" s="119">
        <f>'Master Database'!D122</f>
        <v>0</v>
      </c>
      <c r="D112" s="14">
        <f>'Master Database'!F122</f>
        <v>463</v>
      </c>
      <c r="E112" s="14" t="str">
        <f>'Master Database'!E122</f>
        <v>Rented</v>
      </c>
      <c r="F112" s="14">
        <f>'Master Database'!AE122</f>
        <v>0</v>
      </c>
      <c r="G112" s="14">
        <f>'Master Database'!AF122</f>
        <v>0</v>
      </c>
      <c r="H112" s="14">
        <f>'Master Database'!AG122</f>
        <v>0</v>
      </c>
      <c r="I112" s="14">
        <f>'Master Database'!AH122</f>
        <v>0</v>
      </c>
      <c r="J112" s="14">
        <f>'Master Database'!AI122</f>
        <v>0</v>
      </c>
      <c r="K112" s="14">
        <f>'Master Database'!AJ122</f>
        <v>0</v>
      </c>
      <c r="L112" s="14">
        <f>'Master Database'!AK122</f>
        <v>0</v>
      </c>
      <c r="M112" s="14">
        <f>'Master Database'!AL122</f>
        <v>0</v>
      </c>
      <c r="N112" s="14">
        <f>'Master Database'!AM122</f>
        <v>0</v>
      </c>
      <c r="O112" s="14">
        <f>'Master Database'!AN122</f>
        <v>0</v>
      </c>
      <c r="P112" s="14">
        <f>'Master Database'!AO122</f>
        <v>0</v>
      </c>
      <c r="Q112" s="14">
        <f>'Master Database'!AR122</f>
        <v>0</v>
      </c>
      <c r="R112" s="14">
        <f>'Master Database'!AS122</f>
        <v>0</v>
      </c>
      <c r="S112" s="14">
        <f>'Master Database'!AT122</f>
        <v>0</v>
      </c>
      <c r="T112" s="14">
        <f>'Master Database'!AU122</f>
        <v>0</v>
      </c>
      <c r="AB112" s="55" t="e">
        <f>#REF!</f>
        <v>#REF!</v>
      </c>
    </row>
    <row r="113" spans="1:28" ht="38.25" customHeight="1" x14ac:dyDescent="0.2">
      <c r="A113" s="117" t="str">
        <f>'Master Database'!A123</f>
        <v>108</v>
      </c>
      <c r="B113" s="118">
        <f>'Master Database'!C123</f>
        <v>0</v>
      </c>
      <c r="C113" s="119">
        <f>'Master Database'!D123</f>
        <v>0</v>
      </c>
      <c r="D113" s="14">
        <f>'Master Database'!F123</f>
        <v>463</v>
      </c>
      <c r="E113" s="14" t="str">
        <f>'Master Database'!E123</f>
        <v>Rented</v>
      </c>
      <c r="F113" s="14">
        <f>'Master Database'!AE123</f>
        <v>0</v>
      </c>
      <c r="G113" s="14">
        <f>'Master Database'!AF123</f>
        <v>0</v>
      </c>
      <c r="H113" s="14">
        <f>'Master Database'!AG123</f>
        <v>0</v>
      </c>
      <c r="I113" s="14">
        <f>'Master Database'!AH123</f>
        <v>0</v>
      </c>
      <c r="J113" s="14">
        <f>'Master Database'!AI123</f>
        <v>0</v>
      </c>
      <c r="K113" s="14">
        <f>'Master Database'!AJ123</f>
        <v>0</v>
      </c>
      <c r="L113" s="14">
        <f>'Master Database'!AK123</f>
        <v>0</v>
      </c>
      <c r="M113" s="14">
        <f>'Master Database'!AL123</f>
        <v>0</v>
      </c>
      <c r="N113" s="14">
        <f>'Master Database'!AM123</f>
        <v>0</v>
      </c>
      <c r="O113" s="14">
        <f>'Master Database'!AN123</f>
        <v>0</v>
      </c>
      <c r="P113" s="14">
        <f>'Master Database'!AO123</f>
        <v>0</v>
      </c>
      <c r="Q113" s="14">
        <f>'Master Database'!AR123</f>
        <v>0</v>
      </c>
      <c r="R113" s="14">
        <f>'Master Database'!AS123</f>
        <v>0</v>
      </c>
      <c r="S113" s="14">
        <f>'Master Database'!AT123</f>
        <v>0</v>
      </c>
      <c r="T113" s="14">
        <f>'Master Database'!AU123</f>
        <v>0</v>
      </c>
      <c r="AB113" s="55" t="e">
        <f>#REF!</f>
        <v>#REF!</v>
      </c>
    </row>
    <row r="114" spans="1:28" ht="38.25" customHeight="1" x14ac:dyDescent="0.2">
      <c r="A114" s="117" t="str">
        <f>'Master Database'!A124</f>
        <v>109</v>
      </c>
      <c r="B114" s="118">
        <f>'Master Database'!C124</f>
        <v>0</v>
      </c>
      <c r="C114" s="119">
        <f>'Master Database'!D124</f>
        <v>0</v>
      </c>
      <c r="D114" s="14">
        <f>'Master Database'!F124</f>
        <v>242</v>
      </c>
      <c r="E114" s="14" t="str">
        <f>'Master Database'!E124</f>
        <v>Rented</v>
      </c>
      <c r="F114" s="14">
        <f>'Master Database'!AE124</f>
        <v>0</v>
      </c>
      <c r="G114" s="14">
        <f>'Master Database'!AF124</f>
        <v>0</v>
      </c>
      <c r="H114" s="14">
        <f>'Master Database'!AG124</f>
        <v>0</v>
      </c>
      <c r="I114" s="14">
        <f>'Master Database'!AH124</f>
        <v>0</v>
      </c>
      <c r="J114" s="14">
        <f>'Master Database'!AI124</f>
        <v>0</v>
      </c>
      <c r="K114" s="14">
        <f>'Master Database'!AJ124</f>
        <v>0</v>
      </c>
      <c r="L114" s="14">
        <f>'Master Database'!AK124</f>
        <v>0</v>
      </c>
      <c r="M114" s="14">
        <f>'Master Database'!AL124</f>
        <v>0</v>
      </c>
      <c r="N114" s="14">
        <f>'Master Database'!AM124</f>
        <v>0</v>
      </c>
      <c r="O114" s="14">
        <f>'Master Database'!AN124</f>
        <v>0</v>
      </c>
      <c r="P114" s="14">
        <f>'Master Database'!AO124</f>
        <v>0</v>
      </c>
      <c r="Q114" s="14">
        <f>'Master Database'!AR124</f>
        <v>0</v>
      </c>
      <c r="R114" s="14">
        <f>'Master Database'!AS124</f>
        <v>0</v>
      </c>
      <c r="S114" s="14">
        <f>'Master Database'!AT124</f>
        <v>0</v>
      </c>
      <c r="T114" s="14">
        <f>'Master Database'!AU124</f>
        <v>0</v>
      </c>
      <c r="AB114" s="55" t="e">
        <f>#REF!</f>
        <v>#REF!</v>
      </c>
    </row>
    <row r="115" spans="1:28" ht="38.25" customHeight="1" x14ac:dyDescent="0.2">
      <c r="A115" s="117" t="str">
        <f>'Master Database'!A125</f>
        <v>110</v>
      </c>
      <c r="B115" s="118">
        <f>'Master Database'!C125</f>
        <v>0</v>
      </c>
      <c r="C115" s="119">
        <f>'Master Database'!D125</f>
        <v>0</v>
      </c>
      <c r="D115" s="14">
        <f>'Master Database'!F125</f>
        <v>242</v>
      </c>
      <c r="E115" s="14" t="str">
        <f>'Master Database'!E125</f>
        <v>Rented</v>
      </c>
      <c r="F115" s="14">
        <f>'Master Database'!AE125</f>
        <v>0</v>
      </c>
      <c r="G115" s="14">
        <f>'Master Database'!AF125</f>
        <v>0</v>
      </c>
      <c r="H115" s="14">
        <f>'Master Database'!AG125</f>
        <v>0</v>
      </c>
      <c r="I115" s="14">
        <f>'Master Database'!AH125</f>
        <v>0</v>
      </c>
      <c r="J115" s="14">
        <f>'Master Database'!AI125</f>
        <v>0</v>
      </c>
      <c r="K115" s="14">
        <f>'Master Database'!AJ125</f>
        <v>0</v>
      </c>
      <c r="L115" s="14">
        <f>'Master Database'!AK125</f>
        <v>0</v>
      </c>
      <c r="M115" s="14">
        <f>'Master Database'!AL125</f>
        <v>0</v>
      </c>
      <c r="N115" s="14">
        <f>'Master Database'!AM125</f>
        <v>0</v>
      </c>
      <c r="O115" s="14">
        <f>'Master Database'!AN125</f>
        <v>0</v>
      </c>
      <c r="P115" s="14">
        <f>'Master Database'!AO125</f>
        <v>0</v>
      </c>
      <c r="Q115" s="14">
        <f>'Master Database'!AR125</f>
        <v>0</v>
      </c>
      <c r="R115" s="14">
        <f>'Master Database'!AS125</f>
        <v>0</v>
      </c>
      <c r="S115" s="14">
        <f>'Master Database'!AT125</f>
        <v>0</v>
      </c>
      <c r="T115" s="14">
        <f>'Master Database'!AU125</f>
        <v>0</v>
      </c>
      <c r="AB115" s="55" t="e">
        <f>#REF!</f>
        <v>#REF!</v>
      </c>
    </row>
    <row r="116" spans="1:28" ht="38.25" customHeight="1" x14ac:dyDescent="0.2">
      <c r="A116" s="117" t="str">
        <f>'Master Database'!A126</f>
        <v>111</v>
      </c>
      <c r="B116" s="118">
        <f>'Master Database'!C126</f>
        <v>0</v>
      </c>
      <c r="C116" s="119">
        <f>'Master Database'!D126</f>
        <v>0</v>
      </c>
      <c r="D116" s="14">
        <f>'Master Database'!F126</f>
        <v>242</v>
      </c>
      <c r="E116" s="14" t="str">
        <f>'Master Database'!E126</f>
        <v>Rented</v>
      </c>
      <c r="F116" s="14">
        <f>'Master Database'!AE126</f>
        <v>0</v>
      </c>
      <c r="G116" s="14">
        <f>'Master Database'!AF126</f>
        <v>0</v>
      </c>
      <c r="H116" s="14">
        <f>'Master Database'!AG126</f>
        <v>0</v>
      </c>
      <c r="I116" s="14">
        <f>'Master Database'!AH126</f>
        <v>0</v>
      </c>
      <c r="J116" s="14">
        <f>'Master Database'!AI126</f>
        <v>0</v>
      </c>
      <c r="K116" s="14">
        <f>'Master Database'!AJ126</f>
        <v>0</v>
      </c>
      <c r="L116" s="14">
        <f>'Master Database'!AK126</f>
        <v>0</v>
      </c>
      <c r="M116" s="14">
        <f>'Master Database'!AL126</f>
        <v>0</v>
      </c>
      <c r="N116" s="14">
        <f>'Master Database'!AM126</f>
        <v>0</v>
      </c>
      <c r="O116" s="14">
        <f>'Master Database'!AN126</f>
        <v>0</v>
      </c>
      <c r="P116" s="14">
        <f>'Master Database'!AO126</f>
        <v>0</v>
      </c>
      <c r="Q116" s="14">
        <f>'Master Database'!AR126</f>
        <v>0</v>
      </c>
      <c r="R116" s="14">
        <f>'Master Database'!AS126</f>
        <v>0</v>
      </c>
      <c r="S116" s="14">
        <f>'Master Database'!AT126</f>
        <v>0</v>
      </c>
      <c r="T116" s="14">
        <f>'Master Database'!AU126</f>
        <v>0</v>
      </c>
      <c r="AB116" s="55" t="e">
        <f>#REF!</f>
        <v>#REF!</v>
      </c>
    </row>
    <row r="117" spans="1:28" ht="38.25" customHeight="1" x14ac:dyDescent="0.2">
      <c r="A117" s="117" t="str">
        <f>'Master Database'!A127</f>
        <v>112</v>
      </c>
      <c r="B117" s="118">
        <f>'Master Database'!C127</f>
        <v>0</v>
      </c>
      <c r="C117" s="119">
        <f>'Master Database'!D127</f>
        <v>0</v>
      </c>
      <c r="D117" s="14">
        <f>'Master Database'!F127</f>
        <v>242</v>
      </c>
      <c r="E117" s="14" t="str">
        <f>'Master Database'!E127</f>
        <v>Rented</v>
      </c>
      <c r="F117" s="14">
        <f>'Master Database'!AE127</f>
        <v>0</v>
      </c>
      <c r="G117" s="14">
        <f>'Master Database'!AF127</f>
        <v>0</v>
      </c>
      <c r="H117" s="14">
        <f>'Master Database'!AG127</f>
        <v>0</v>
      </c>
      <c r="I117" s="14">
        <f>'Master Database'!AH127</f>
        <v>0</v>
      </c>
      <c r="J117" s="14">
        <f>'Master Database'!AI127</f>
        <v>0</v>
      </c>
      <c r="K117" s="14">
        <f>'Master Database'!AJ127</f>
        <v>0</v>
      </c>
      <c r="L117" s="14">
        <f>'Master Database'!AK127</f>
        <v>0</v>
      </c>
      <c r="M117" s="14">
        <f>'Master Database'!AL127</f>
        <v>0</v>
      </c>
      <c r="N117" s="14">
        <f>'Master Database'!AM127</f>
        <v>0</v>
      </c>
      <c r="O117" s="14">
        <f>'Master Database'!AN127</f>
        <v>0</v>
      </c>
      <c r="P117" s="14">
        <f>'Master Database'!AO127</f>
        <v>0</v>
      </c>
      <c r="Q117" s="14">
        <f>'Master Database'!AR127</f>
        <v>0</v>
      </c>
      <c r="R117" s="14">
        <f>'Master Database'!AS127</f>
        <v>0</v>
      </c>
      <c r="S117" s="14">
        <f>'Master Database'!AT127</f>
        <v>0</v>
      </c>
      <c r="T117" s="14">
        <f>'Master Database'!AU127</f>
        <v>0</v>
      </c>
      <c r="AB117" s="55" t="e">
        <f>#REF!</f>
        <v>#REF!</v>
      </c>
    </row>
    <row r="118" spans="1:28" ht="38.25" customHeight="1" x14ac:dyDescent="0.2">
      <c r="A118" s="117" t="str">
        <f>'Master Database'!A128</f>
        <v>113</v>
      </c>
      <c r="B118" s="118">
        <f>'Master Database'!C128</f>
        <v>0</v>
      </c>
      <c r="C118" s="119">
        <f>'Master Database'!D128</f>
        <v>0</v>
      </c>
      <c r="D118" s="14">
        <f>'Master Database'!F128</f>
        <v>242</v>
      </c>
      <c r="E118" s="14" t="str">
        <f>'Master Database'!E128</f>
        <v>Rented</v>
      </c>
      <c r="F118" s="14">
        <f>'Master Database'!AE128</f>
        <v>0</v>
      </c>
      <c r="G118" s="14">
        <f>'Master Database'!AF128</f>
        <v>0</v>
      </c>
      <c r="H118" s="14">
        <f>'Master Database'!AG128</f>
        <v>0</v>
      </c>
      <c r="I118" s="14">
        <f>'Master Database'!AH128</f>
        <v>0</v>
      </c>
      <c r="J118" s="14">
        <f>'Master Database'!AI128</f>
        <v>0</v>
      </c>
      <c r="K118" s="14">
        <f>'Master Database'!AJ128</f>
        <v>0</v>
      </c>
      <c r="L118" s="14">
        <f>'Master Database'!AK128</f>
        <v>0</v>
      </c>
      <c r="M118" s="14">
        <f>'Master Database'!AL128</f>
        <v>0</v>
      </c>
      <c r="N118" s="14">
        <f>'Master Database'!AM128</f>
        <v>0</v>
      </c>
      <c r="O118" s="14">
        <f>'Master Database'!AN128</f>
        <v>0</v>
      </c>
      <c r="P118" s="14">
        <f>'Master Database'!AO128</f>
        <v>0</v>
      </c>
      <c r="Q118" s="14">
        <f>'Master Database'!AR128</f>
        <v>0</v>
      </c>
      <c r="R118" s="14">
        <f>'Master Database'!AS128</f>
        <v>0</v>
      </c>
      <c r="S118" s="14">
        <f>'Master Database'!AT128</f>
        <v>0</v>
      </c>
      <c r="T118" s="14">
        <f>'Master Database'!AU128</f>
        <v>0</v>
      </c>
      <c r="AB118" s="55" t="e">
        <f>#REF!</f>
        <v>#REF!</v>
      </c>
    </row>
    <row r="119" spans="1:28" ht="38.25" customHeight="1" x14ac:dyDescent="0.2">
      <c r="A119" s="117" t="str">
        <f>'Master Database'!A129</f>
        <v>114</v>
      </c>
      <c r="B119" s="118">
        <f>'Master Database'!C129</f>
        <v>0</v>
      </c>
      <c r="C119" s="119">
        <f>'Master Database'!D129</f>
        <v>0</v>
      </c>
      <c r="D119" s="14">
        <f>'Master Database'!F129</f>
        <v>581</v>
      </c>
      <c r="E119" s="14" t="str">
        <f>'Master Database'!E129</f>
        <v>Private</v>
      </c>
      <c r="F119" s="14">
        <f>'Master Database'!AE129</f>
        <v>0</v>
      </c>
      <c r="G119" s="14">
        <f>'Master Database'!AF129</f>
        <v>0</v>
      </c>
      <c r="H119" s="14">
        <f>'Master Database'!AG129</f>
        <v>0</v>
      </c>
      <c r="I119" s="14">
        <f>'Master Database'!AH129</f>
        <v>0</v>
      </c>
      <c r="J119" s="14">
        <f>'Master Database'!AI129</f>
        <v>0</v>
      </c>
      <c r="K119" s="14">
        <f>'Master Database'!AJ129</f>
        <v>0</v>
      </c>
      <c r="L119" s="14">
        <f>'Master Database'!AK129</f>
        <v>0</v>
      </c>
      <c r="M119" s="14">
        <f>'Master Database'!AL129</f>
        <v>0</v>
      </c>
      <c r="N119" s="14">
        <f>'Master Database'!AM129</f>
        <v>0</v>
      </c>
      <c r="O119" s="14">
        <f>'Master Database'!AN129</f>
        <v>0</v>
      </c>
      <c r="P119" s="14">
        <f>'Master Database'!AO129</f>
        <v>0</v>
      </c>
      <c r="Q119" s="14">
        <f>'Master Database'!AR129</f>
        <v>0</v>
      </c>
      <c r="R119" s="14">
        <f>'Master Database'!AS129</f>
        <v>0</v>
      </c>
      <c r="S119" s="14">
        <f>'Master Database'!AT129</f>
        <v>0</v>
      </c>
      <c r="T119" s="14">
        <f>'Master Database'!AU129</f>
        <v>0</v>
      </c>
      <c r="AB119" s="55" t="e">
        <f>#REF!</f>
        <v>#REF!</v>
      </c>
    </row>
    <row r="120" spans="1:28" ht="38.25" customHeight="1" x14ac:dyDescent="0.2">
      <c r="A120" s="117" t="str">
        <f>'Master Database'!A130</f>
        <v>115</v>
      </c>
      <c r="B120" s="118">
        <f>'Master Database'!C130</f>
        <v>0</v>
      </c>
      <c r="C120" s="119">
        <f>'Master Database'!D130</f>
        <v>0</v>
      </c>
      <c r="D120" s="14">
        <f>'Master Database'!F130</f>
        <v>474</v>
      </c>
      <c r="E120" s="14" t="str">
        <f>'Master Database'!E130</f>
        <v>Private</v>
      </c>
      <c r="F120" s="14">
        <f>'Master Database'!AE130</f>
        <v>0</v>
      </c>
      <c r="G120" s="14">
        <f>'Master Database'!AF130</f>
        <v>0</v>
      </c>
      <c r="H120" s="14">
        <f>'Master Database'!AG130</f>
        <v>0</v>
      </c>
      <c r="I120" s="14">
        <f>'Master Database'!AH130</f>
        <v>0</v>
      </c>
      <c r="J120" s="14">
        <f>'Master Database'!AI130</f>
        <v>0</v>
      </c>
      <c r="K120" s="14">
        <f>'Master Database'!AJ130</f>
        <v>0</v>
      </c>
      <c r="L120" s="14">
        <f>'Master Database'!AK130</f>
        <v>0</v>
      </c>
      <c r="M120" s="14">
        <f>'Master Database'!AL130</f>
        <v>0</v>
      </c>
      <c r="N120" s="14">
        <f>'Master Database'!AM130</f>
        <v>0</v>
      </c>
      <c r="O120" s="14">
        <f>'Master Database'!AN130</f>
        <v>0</v>
      </c>
      <c r="P120" s="14">
        <f>'Master Database'!AO130</f>
        <v>0</v>
      </c>
      <c r="Q120" s="14">
        <f>'Master Database'!AR130</f>
        <v>0</v>
      </c>
      <c r="R120" s="14">
        <f>'Master Database'!AS130</f>
        <v>0</v>
      </c>
      <c r="S120" s="14">
        <f>'Master Database'!AT130</f>
        <v>0</v>
      </c>
      <c r="T120" s="14">
        <f>'Master Database'!AU130</f>
        <v>0</v>
      </c>
      <c r="AB120" s="55" t="e">
        <f>#REF!</f>
        <v>#REF!</v>
      </c>
    </row>
    <row r="121" spans="1:28" ht="38.25" customHeight="1" x14ac:dyDescent="0.2">
      <c r="A121" s="117" t="str">
        <f>'Master Database'!A131</f>
        <v>116</v>
      </c>
      <c r="B121" s="118">
        <f>'Master Database'!C131</f>
        <v>0</v>
      </c>
      <c r="C121" s="119">
        <f>'Master Database'!D131</f>
        <v>0</v>
      </c>
      <c r="D121" s="14">
        <f>'Master Database'!F131</f>
        <v>474</v>
      </c>
      <c r="E121" s="14" t="str">
        <f>'Master Database'!E131</f>
        <v>Private</v>
      </c>
      <c r="F121" s="14">
        <f>'Master Database'!AE131</f>
        <v>0</v>
      </c>
      <c r="G121" s="14">
        <f>'Master Database'!AF131</f>
        <v>0</v>
      </c>
      <c r="H121" s="14">
        <f>'Master Database'!AG131</f>
        <v>0</v>
      </c>
      <c r="I121" s="14">
        <f>'Master Database'!AH131</f>
        <v>0</v>
      </c>
      <c r="J121" s="14">
        <f>'Master Database'!AI131</f>
        <v>0</v>
      </c>
      <c r="K121" s="14">
        <f>'Master Database'!AJ131</f>
        <v>0</v>
      </c>
      <c r="L121" s="14">
        <f>'Master Database'!AK131</f>
        <v>0</v>
      </c>
      <c r="M121" s="14">
        <f>'Master Database'!AL131</f>
        <v>0</v>
      </c>
      <c r="N121" s="14">
        <f>'Master Database'!AM131</f>
        <v>0</v>
      </c>
      <c r="O121" s="14">
        <f>'Master Database'!AN131</f>
        <v>0</v>
      </c>
      <c r="P121" s="14">
        <f>'Master Database'!AO131</f>
        <v>0</v>
      </c>
      <c r="Q121" s="14">
        <f>'Master Database'!AR131</f>
        <v>0</v>
      </c>
      <c r="R121" s="14">
        <f>'Master Database'!AS131</f>
        <v>0</v>
      </c>
      <c r="S121" s="14">
        <f>'Master Database'!AT131</f>
        <v>0</v>
      </c>
      <c r="T121" s="14">
        <f>'Master Database'!AU131</f>
        <v>0</v>
      </c>
      <c r="AB121" s="55" t="e">
        <f>#REF!</f>
        <v>#REF!</v>
      </c>
    </row>
    <row r="122" spans="1:28" ht="38.25" customHeight="1" x14ac:dyDescent="0.2">
      <c r="A122" s="117" t="str">
        <f>'Master Database'!A132</f>
        <v>117</v>
      </c>
      <c r="B122" s="118">
        <f>'Master Database'!C132</f>
        <v>0</v>
      </c>
      <c r="C122" s="119">
        <f>'Master Database'!D132</f>
        <v>0</v>
      </c>
      <c r="D122" s="14" t="str">
        <f>'Master Database'!F132</f>
        <v>BLOCK D</v>
      </c>
      <c r="E122" s="14" t="str">
        <f>'Master Database'!E132</f>
        <v>Rented</v>
      </c>
      <c r="F122" s="14">
        <f>'Master Database'!AE132</f>
        <v>0</v>
      </c>
      <c r="G122" s="14">
        <f>'Master Database'!AF132</f>
        <v>0</v>
      </c>
      <c r="H122" s="14">
        <f>'Master Database'!AG132</f>
        <v>0</v>
      </c>
      <c r="I122" s="14">
        <f>'Master Database'!AH132</f>
        <v>0</v>
      </c>
      <c r="J122" s="14">
        <f>'Master Database'!AI132</f>
        <v>0</v>
      </c>
      <c r="K122" s="14">
        <f>'Master Database'!AJ132</f>
        <v>0</v>
      </c>
      <c r="L122" s="14">
        <f>'Master Database'!AK132</f>
        <v>0</v>
      </c>
      <c r="M122" s="14">
        <f>'Master Database'!AL132</f>
        <v>0</v>
      </c>
      <c r="N122" s="14">
        <f>'Master Database'!AM132</f>
        <v>0</v>
      </c>
      <c r="O122" s="14">
        <f>'Master Database'!AN132</f>
        <v>0</v>
      </c>
      <c r="P122" s="14">
        <f>'Master Database'!AO132</f>
        <v>0</v>
      </c>
      <c r="Q122" s="14">
        <f>'Master Database'!AR132</f>
        <v>0</v>
      </c>
      <c r="R122" s="14">
        <f>'Master Database'!AS132</f>
        <v>0</v>
      </c>
      <c r="S122" s="14">
        <f>'Master Database'!AT132</f>
        <v>0</v>
      </c>
      <c r="T122" s="14">
        <f>'Master Database'!AU132</f>
        <v>0</v>
      </c>
      <c r="AB122" s="55" t="e">
        <f>#REF!</f>
        <v>#REF!</v>
      </c>
    </row>
    <row r="123" spans="1:28" ht="38.25" customHeight="1" x14ac:dyDescent="0.2">
      <c r="A123" s="117" t="str">
        <f>'Master Database'!A133</f>
        <v>118</v>
      </c>
      <c r="B123" s="118">
        <f>'Master Database'!C133</f>
        <v>0</v>
      </c>
      <c r="C123" s="119">
        <f>'Master Database'!D133</f>
        <v>0</v>
      </c>
      <c r="D123" s="14" t="str">
        <f>'Master Database'!F133</f>
        <v>BLOCK D</v>
      </c>
      <c r="E123" s="14" t="str">
        <f>'Master Database'!E133</f>
        <v>Rented</v>
      </c>
      <c r="F123" s="14">
        <f>'Master Database'!AE133</f>
        <v>0</v>
      </c>
      <c r="G123" s="14">
        <f>'Master Database'!AF133</f>
        <v>0</v>
      </c>
      <c r="H123" s="14">
        <f>'Master Database'!AG133</f>
        <v>0</v>
      </c>
      <c r="I123" s="14">
        <f>'Master Database'!AH133</f>
        <v>0</v>
      </c>
      <c r="J123" s="14">
        <f>'Master Database'!AI133</f>
        <v>0</v>
      </c>
      <c r="K123" s="14">
        <f>'Master Database'!AJ133</f>
        <v>0</v>
      </c>
      <c r="L123" s="14">
        <f>'Master Database'!AK133</f>
        <v>0</v>
      </c>
      <c r="M123" s="14">
        <f>'Master Database'!AL133</f>
        <v>0</v>
      </c>
      <c r="N123" s="14">
        <f>'Master Database'!AM133</f>
        <v>0</v>
      </c>
      <c r="O123" s="14">
        <f>'Master Database'!AN133</f>
        <v>0</v>
      </c>
      <c r="P123" s="14">
        <f>'Master Database'!AO133</f>
        <v>0</v>
      </c>
      <c r="Q123" s="14">
        <f>'Master Database'!AR133</f>
        <v>0</v>
      </c>
      <c r="R123" s="14">
        <f>'Master Database'!AS133</f>
        <v>0</v>
      </c>
      <c r="S123" s="14">
        <f>'Master Database'!AT133</f>
        <v>0</v>
      </c>
      <c r="T123" s="14">
        <f>'Master Database'!AU133</f>
        <v>0</v>
      </c>
      <c r="AB123" s="55" t="e">
        <f>#REF!</f>
        <v>#REF!</v>
      </c>
    </row>
    <row r="124" spans="1:28" ht="38.25" customHeight="1" x14ac:dyDescent="0.2">
      <c r="A124" s="117" t="str">
        <f>'Master Database'!A134</f>
        <v>119</v>
      </c>
      <c r="B124" s="118">
        <f>'Master Database'!C134</f>
        <v>0</v>
      </c>
      <c r="C124" s="119">
        <f>'Master Database'!D134</f>
        <v>0</v>
      </c>
      <c r="D124" s="14" t="str">
        <f>'Master Database'!F134</f>
        <v>BLOCK D</v>
      </c>
      <c r="E124" s="14" t="str">
        <f>'Master Database'!E134</f>
        <v>Rented</v>
      </c>
      <c r="F124" s="14">
        <f>'Master Database'!AE134</f>
        <v>0</v>
      </c>
      <c r="G124" s="14">
        <f>'Master Database'!AF134</f>
        <v>0</v>
      </c>
      <c r="H124" s="14">
        <f>'Master Database'!AG134</f>
        <v>0</v>
      </c>
      <c r="I124" s="14">
        <f>'Master Database'!AH134</f>
        <v>0</v>
      </c>
      <c r="J124" s="14">
        <f>'Master Database'!AI134</f>
        <v>0</v>
      </c>
      <c r="K124" s="14">
        <f>'Master Database'!AJ134</f>
        <v>0</v>
      </c>
      <c r="L124" s="14">
        <f>'Master Database'!AK134</f>
        <v>0</v>
      </c>
      <c r="M124" s="14">
        <f>'Master Database'!AL134</f>
        <v>0</v>
      </c>
      <c r="N124" s="14">
        <f>'Master Database'!AM134</f>
        <v>0</v>
      </c>
      <c r="O124" s="14">
        <f>'Master Database'!AN134</f>
        <v>0</v>
      </c>
      <c r="P124" s="14">
        <f>'Master Database'!AO134</f>
        <v>0</v>
      </c>
      <c r="Q124" s="14">
        <f>'Master Database'!AR134</f>
        <v>0</v>
      </c>
      <c r="R124" s="14">
        <f>'Master Database'!AS134</f>
        <v>0</v>
      </c>
      <c r="S124" s="14">
        <f>'Master Database'!AT134</f>
        <v>0</v>
      </c>
      <c r="T124" s="14">
        <f>'Master Database'!AU134</f>
        <v>0</v>
      </c>
      <c r="AB124" s="55" t="e">
        <f>#REF!</f>
        <v>#REF!</v>
      </c>
    </row>
    <row r="125" spans="1:28" ht="38.25" customHeight="1" x14ac:dyDescent="0.2">
      <c r="A125" s="117" t="str">
        <f>'Master Database'!A135</f>
        <v>120</v>
      </c>
      <c r="B125" s="118">
        <f>'Master Database'!C135</f>
        <v>0</v>
      </c>
      <c r="C125" s="119">
        <f>'Master Database'!D135</f>
        <v>0</v>
      </c>
      <c r="D125" s="14" t="str">
        <f>'Master Database'!F135</f>
        <v>BLOCK D</v>
      </c>
      <c r="E125" s="14" t="str">
        <f>'Master Database'!E135</f>
        <v>Rented</v>
      </c>
      <c r="F125" s="14">
        <f>'Master Database'!AE135</f>
        <v>0</v>
      </c>
      <c r="G125" s="14">
        <f>'Master Database'!AF135</f>
        <v>0</v>
      </c>
      <c r="H125" s="14">
        <f>'Master Database'!AG135</f>
        <v>0</v>
      </c>
      <c r="I125" s="14">
        <f>'Master Database'!AH135</f>
        <v>0</v>
      </c>
      <c r="J125" s="14">
        <f>'Master Database'!AI135</f>
        <v>0</v>
      </c>
      <c r="K125" s="14">
        <f>'Master Database'!AJ135</f>
        <v>0</v>
      </c>
      <c r="L125" s="14">
        <f>'Master Database'!AK135</f>
        <v>0</v>
      </c>
      <c r="M125" s="14">
        <f>'Master Database'!AL135</f>
        <v>0</v>
      </c>
      <c r="N125" s="14">
        <f>'Master Database'!AM135</f>
        <v>0</v>
      </c>
      <c r="O125" s="14">
        <f>'Master Database'!AN135</f>
        <v>0</v>
      </c>
      <c r="P125" s="14">
        <f>'Master Database'!AO135</f>
        <v>0</v>
      </c>
      <c r="Q125" s="14">
        <f>'Master Database'!AR135</f>
        <v>0</v>
      </c>
      <c r="R125" s="14">
        <f>'Master Database'!AS135</f>
        <v>0</v>
      </c>
      <c r="S125" s="14">
        <f>'Master Database'!AT135</f>
        <v>0</v>
      </c>
      <c r="T125" s="14">
        <f>'Master Database'!AU135</f>
        <v>0</v>
      </c>
      <c r="AB125" s="55" t="e">
        <f>#REF!</f>
        <v>#REF!</v>
      </c>
    </row>
    <row r="126" spans="1:28" ht="38.25" customHeight="1" x14ac:dyDescent="0.2">
      <c r="A126" s="117" t="str">
        <f>'Master Database'!A136</f>
        <v>121</v>
      </c>
      <c r="B126" s="118">
        <f>'Master Database'!C136</f>
        <v>0</v>
      </c>
      <c r="C126" s="119">
        <f>'Master Database'!D136</f>
        <v>0</v>
      </c>
      <c r="D126" s="14" t="str">
        <f>'Master Database'!F136</f>
        <v>BLOCK D</v>
      </c>
      <c r="E126" s="14" t="str">
        <f>'Master Database'!E136</f>
        <v>Rented</v>
      </c>
      <c r="F126" s="14">
        <f>'Master Database'!AE136</f>
        <v>0</v>
      </c>
      <c r="G126" s="14">
        <f>'Master Database'!AF136</f>
        <v>0</v>
      </c>
      <c r="H126" s="14">
        <f>'Master Database'!AG136</f>
        <v>0</v>
      </c>
      <c r="I126" s="14">
        <f>'Master Database'!AH136</f>
        <v>0</v>
      </c>
      <c r="J126" s="14">
        <f>'Master Database'!AI136</f>
        <v>0</v>
      </c>
      <c r="K126" s="14">
        <f>'Master Database'!AJ136</f>
        <v>0</v>
      </c>
      <c r="L126" s="14">
        <f>'Master Database'!AK136</f>
        <v>0</v>
      </c>
      <c r="M126" s="14">
        <f>'Master Database'!AL136</f>
        <v>0</v>
      </c>
      <c r="N126" s="14">
        <f>'Master Database'!AM136</f>
        <v>0</v>
      </c>
      <c r="O126" s="14">
        <f>'Master Database'!AN136</f>
        <v>0</v>
      </c>
      <c r="P126" s="14">
        <f>'Master Database'!AO136</f>
        <v>0</v>
      </c>
      <c r="Q126" s="14">
        <f>'Master Database'!AR136</f>
        <v>0</v>
      </c>
      <c r="R126" s="14">
        <f>'Master Database'!AS136</f>
        <v>0</v>
      </c>
      <c r="S126" s="14">
        <f>'Master Database'!AT136</f>
        <v>0</v>
      </c>
      <c r="T126" s="14">
        <f>'Master Database'!AU136</f>
        <v>0</v>
      </c>
      <c r="AB126" s="55" t="e">
        <f>#REF!</f>
        <v>#REF!</v>
      </c>
    </row>
    <row r="127" spans="1:28" ht="38.25" customHeight="1" x14ac:dyDescent="0.2">
      <c r="A127" s="117" t="str">
        <f>'Master Database'!A137</f>
        <v>122</v>
      </c>
      <c r="B127" s="118">
        <f>'Master Database'!C137</f>
        <v>0</v>
      </c>
      <c r="C127" s="119">
        <f>'Master Database'!D137</f>
        <v>0</v>
      </c>
      <c r="D127" s="14" t="str">
        <f>'Master Database'!F137</f>
        <v>BLOCK D</v>
      </c>
      <c r="E127" s="14" t="str">
        <f>'Master Database'!E137</f>
        <v>Rented</v>
      </c>
      <c r="F127" s="14">
        <f>'Master Database'!AE137</f>
        <v>0</v>
      </c>
      <c r="G127" s="14">
        <f>'Master Database'!AF137</f>
        <v>0</v>
      </c>
      <c r="H127" s="14">
        <f>'Master Database'!AG137</f>
        <v>0</v>
      </c>
      <c r="I127" s="14">
        <f>'Master Database'!AH137</f>
        <v>0</v>
      </c>
      <c r="J127" s="14">
        <f>'Master Database'!AI137</f>
        <v>0</v>
      </c>
      <c r="K127" s="14">
        <f>'Master Database'!AJ137</f>
        <v>0</v>
      </c>
      <c r="L127" s="14">
        <f>'Master Database'!AK137</f>
        <v>0</v>
      </c>
      <c r="M127" s="14">
        <f>'Master Database'!AL137</f>
        <v>0</v>
      </c>
      <c r="N127" s="14">
        <f>'Master Database'!AM137</f>
        <v>0</v>
      </c>
      <c r="O127" s="14">
        <f>'Master Database'!AN137</f>
        <v>0</v>
      </c>
      <c r="P127" s="14">
        <f>'Master Database'!AO137</f>
        <v>0</v>
      </c>
      <c r="Q127" s="14">
        <f>'Master Database'!AR137</f>
        <v>0</v>
      </c>
      <c r="R127" s="14">
        <f>'Master Database'!AS137</f>
        <v>0</v>
      </c>
      <c r="S127" s="14">
        <f>'Master Database'!AT137</f>
        <v>0</v>
      </c>
      <c r="T127" s="14">
        <f>'Master Database'!AU137</f>
        <v>0</v>
      </c>
      <c r="AB127" s="55" t="e">
        <f>#REF!</f>
        <v>#REF!</v>
      </c>
    </row>
    <row r="128" spans="1:28" ht="38.25" customHeight="1" x14ac:dyDescent="0.2">
      <c r="A128" s="117" t="str">
        <f>'Master Database'!A138</f>
        <v>123</v>
      </c>
      <c r="B128" s="118">
        <f>'Master Database'!C138</f>
        <v>0</v>
      </c>
      <c r="C128" s="119">
        <f>'Master Database'!D138</f>
        <v>0</v>
      </c>
      <c r="D128" s="14" t="str">
        <f>'Master Database'!F138</f>
        <v>BLOCK D</v>
      </c>
      <c r="E128" s="14" t="str">
        <f>'Master Database'!E138</f>
        <v>Rented</v>
      </c>
      <c r="F128" s="14">
        <f>'Master Database'!AE138</f>
        <v>0</v>
      </c>
      <c r="G128" s="14">
        <f>'Master Database'!AF138</f>
        <v>0</v>
      </c>
      <c r="H128" s="14">
        <f>'Master Database'!AG138</f>
        <v>0</v>
      </c>
      <c r="I128" s="14">
        <f>'Master Database'!AH138</f>
        <v>0</v>
      </c>
      <c r="J128" s="14">
        <f>'Master Database'!AI138</f>
        <v>0</v>
      </c>
      <c r="K128" s="14">
        <f>'Master Database'!AJ138</f>
        <v>0</v>
      </c>
      <c r="L128" s="14">
        <f>'Master Database'!AK138</f>
        <v>0</v>
      </c>
      <c r="M128" s="14">
        <f>'Master Database'!AL138</f>
        <v>0</v>
      </c>
      <c r="N128" s="14">
        <f>'Master Database'!AM138</f>
        <v>0</v>
      </c>
      <c r="O128" s="14">
        <f>'Master Database'!AN138</f>
        <v>0</v>
      </c>
      <c r="P128" s="14">
        <f>'Master Database'!AO138</f>
        <v>0</v>
      </c>
      <c r="Q128" s="14">
        <f>'Master Database'!AR138</f>
        <v>0</v>
      </c>
      <c r="R128" s="14">
        <f>'Master Database'!AS138</f>
        <v>0</v>
      </c>
      <c r="S128" s="14">
        <f>'Master Database'!AT138</f>
        <v>0</v>
      </c>
      <c r="T128" s="14">
        <f>'Master Database'!AU138</f>
        <v>0</v>
      </c>
      <c r="AB128" s="55" t="e">
        <f>#REF!</f>
        <v>#REF!</v>
      </c>
    </row>
    <row r="129" spans="1:28" ht="38.25" customHeight="1" x14ac:dyDescent="0.2">
      <c r="A129" s="117" t="str">
        <f>'Master Database'!A139</f>
        <v>124</v>
      </c>
      <c r="B129" s="118">
        <f>'Master Database'!C139</f>
        <v>0</v>
      </c>
      <c r="C129" s="119">
        <f>'Master Database'!D139</f>
        <v>0</v>
      </c>
      <c r="D129" s="14" t="str">
        <f>'Master Database'!F139</f>
        <v>BLOCK D</v>
      </c>
      <c r="E129" s="14" t="str">
        <f>'Master Database'!E139</f>
        <v>Rented</v>
      </c>
      <c r="F129" s="14">
        <f>'Master Database'!AE139</f>
        <v>0</v>
      </c>
      <c r="G129" s="14">
        <f>'Master Database'!AF139</f>
        <v>0</v>
      </c>
      <c r="H129" s="14">
        <f>'Master Database'!AG139</f>
        <v>0</v>
      </c>
      <c r="I129" s="14">
        <f>'Master Database'!AH139</f>
        <v>0</v>
      </c>
      <c r="J129" s="14">
        <f>'Master Database'!AI139</f>
        <v>0</v>
      </c>
      <c r="K129" s="14">
        <f>'Master Database'!AJ139</f>
        <v>0</v>
      </c>
      <c r="L129" s="14">
        <f>'Master Database'!AK139</f>
        <v>0</v>
      </c>
      <c r="M129" s="14">
        <f>'Master Database'!AL139</f>
        <v>0</v>
      </c>
      <c r="N129" s="14">
        <f>'Master Database'!AM139</f>
        <v>0</v>
      </c>
      <c r="O129" s="14">
        <f>'Master Database'!AN139</f>
        <v>0</v>
      </c>
      <c r="P129" s="14">
        <f>'Master Database'!AO139</f>
        <v>0</v>
      </c>
      <c r="Q129" s="14">
        <f>'Master Database'!AR139</f>
        <v>0</v>
      </c>
      <c r="R129" s="14">
        <f>'Master Database'!AS139</f>
        <v>0</v>
      </c>
      <c r="S129" s="14">
        <f>'Master Database'!AT139</f>
        <v>0</v>
      </c>
      <c r="T129" s="14">
        <f>'Master Database'!AU139</f>
        <v>0</v>
      </c>
      <c r="AB129" s="55" t="e">
        <f>#REF!</f>
        <v>#REF!</v>
      </c>
    </row>
    <row r="130" spans="1:28" ht="38.25" customHeight="1" x14ac:dyDescent="0.2">
      <c r="A130" s="117" t="str">
        <f>'Master Database'!A140</f>
        <v>125</v>
      </c>
      <c r="B130" s="118">
        <f>'Master Database'!C140</f>
        <v>0</v>
      </c>
      <c r="C130" s="119">
        <f>'Master Database'!D140</f>
        <v>0</v>
      </c>
      <c r="D130" s="14" t="str">
        <f>'Master Database'!F140</f>
        <v>BLOCK D</v>
      </c>
      <c r="E130" s="14" t="str">
        <f>'Master Database'!E140</f>
        <v>Rented</v>
      </c>
      <c r="F130" s="14">
        <f>'Master Database'!AE140</f>
        <v>0</v>
      </c>
      <c r="G130" s="14">
        <f>'Master Database'!AF140</f>
        <v>0</v>
      </c>
      <c r="H130" s="14">
        <f>'Master Database'!AG140</f>
        <v>0</v>
      </c>
      <c r="I130" s="14">
        <f>'Master Database'!AH140</f>
        <v>0</v>
      </c>
      <c r="J130" s="14">
        <f>'Master Database'!AI140</f>
        <v>0</v>
      </c>
      <c r="K130" s="14">
        <f>'Master Database'!AJ140</f>
        <v>0</v>
      </c>
      <c r="L130" s="14">
        <f>'Master Database'!AK140</f>
        <v>0</v>
      </c>
      <c r="M130" s="14">
        <f>'Master Database'!AL140</f>
        <v>0</v>
      </c>
      <c r="N130" s="14">
        <f>'Master Database'!AM140</f>
        <v>0</v>
      </c>
      <c r="O130" s="14">
        <f>'Master Database'!AN140</f>
        <v>0</v>
      </c>
      <c r="P130" s="14">
        <f>'Master Database'!AO140</f>
        <v>0</v>
      </c>
      <c r="Q130" s="14">
        <f>'Master Database'!AR140</f>
        <v>0</v>
      </c>
      <c r="R130" s="14">
        <f>'Master Database'!AS140</f>
        <v>0</v>
      </c>
      <c r="S130" s="14">
        <f>'Master Database'!AT140</f>
        <v>0</v>
      </c>
      <c r="T130" s="14">
        <f>'Master Database'!AU140</f>
        <v>0</v>
      </c>
      <c r="AB130" s="55" t="e">
        <f>#REF!</f>
        <v>#REF!</v>
      </c>
    </row>
    <row r="131" spans="1:28" ht="38.25" customHeight="1" x14ac:dyDescent="0.2">
      <c r="A131" s="117" t="str">
        <f>'Master Database'!A141</f>
        <v>126</v>
      </c>
      <c r="B131" s="118">
        <f>'Master Database'!C141</f>
        <v>0</v>
      </c>
      <c r="C131" s="119">
        <f>'Master Database'!D141</f>
        <v>0</v>
      </c>
      <c r="D131" s="14">
        <f>'Master Database'!F141</f>
        <v>462</v>
      </c>
      <c r="E131" s="14" t="str">
        <f>'Master Database'!E141</f>
        <v>Private</v>
      </c>
      <c r="F131" s="14">
        <f>'Master Database'!AE141</f>
        <v>0</v>
      </c>
      <c r="G131" s="14">
        <f>'Master Database'!AF141</f>
        <v>0</v>
      </c>
      <c r="H131" s="14">
        <f>'Master Database'!AG141</f>
        <v>0</v>
      </c>
      <c r="I131" s="14">
        <f>'Master Database'!AH141</f>
        <v>0</v>
      </c>
      <c r="J131" s="14">
        <f>'Master Database'!AI141</f>
        <v>0</v>
      </c>
      <c r="K131" s="14">
        <f>'Master Database'!AJ141</f>
        <v>0</v>
      </c>
      <c r="L131" s="14">
        <f>'Master Database'!AK141</f>
        <v>0</v>
      </c>
      <c r="M131" s="14">
        <f>'Master Database'!AL141</f>
        <v>0</v>
      </c>
      <c r="N131" s="14">
        <f>'Master Database'!AM141</f>
        <v>0</v>
      </c>
      <c r="O131" s="14">
        <f>'Master Database'!AN141</f>
        <v>0</v>
      </c>
      <c r="P131" s="14">
        <f>'Master Database'!AO141</f>
        <v>0</v>
      </c>
      <c r="Q131" s="14">
        <f>'Master Database'!AR141</f>
        <v>0</v>
      </c>
      <c r="R131" s="14">
        <f>'Master Database'!AS141</f>
        <v>0</v>
      </c>
      <c r="S131" s="14">
        <f>'Master Database'!AT141</f>
        <v>0</v>
      </c>
      <c r="T131" s="14">
        <f>'Master Database'!AU141</f>
        <v>0</v>
      </c>
      <c r="AB131" s="55" t="e">
        <f>#REF!</f>
        <v>#REF!</v>
      </c>
    </row>
    <row r="132" spans="1:28" ht="38.25" customHeight="1" x14ac:dyDescent="0.2">
      <c r="A132" s="117" t="str">
        <f>'Master Database'!A142</f>
        <v>127</v>
      </c>
      <c r="B132" s="118">
        <f>'Master Database'!C142</f>
        <v>0</v>
      </c>
      <c r="C132" s="119">
        <f>'Master Database'!D142</f>
        <v>0</v>
      </c>
      <c r="D132" s="14">
        <f>'Master Database'!F142</f>
        <v>467</v>
      </c>
      <c r="E132" s="14" t="str">
        <f>'Master Database'!E142</f>
        <v>Private</v>
      </c>
      <c r="F132" s="14">
        <f>'Master Database'!AE142</f>
        <v>0</v>
      </c>
      <c r="G132" s="14">
        <f>'Master Database'!AF142</f>
        <v>0</v>
      </c>
      <c r="H132" s="14">
        <f>'Master Database'!AG142</f>
        <v>0</v>
      </c>
      <c r="I132" s="14">
        <f>'Master Database'!AH142</f>
        <v>0</v>
      </c>
      <c r="J132" s="14">
        <f>'Master Database'!AI142</f>
        <v>0</v>
      </c>
      <c r="K132" s="14">
        <f>'Master Database'!AJ142</f>
        <v>0</v>
      </c>
      <c r="L132" s="14">
        <f>'Master Database'!AK142</f>
        <v>0</v>
      </c>
      <c r="M132" s="14">
        <f>'Master Database'!AL142</f>
        <v>0</v>
      </c>
      <c r="N132" s="14">
        <f>'Master Database'!AM142</f>
        <v>0</v>
      </c>
      <c r="O132" s="14">
        <f>'Master Database'!AN142</f>
        <v>0</v>
      </c>
      <c r="P132" s="14">
        <f>'Master Database'!AO142</f>
        <v>0</v>
      </c>
      <c r="Q132" s="14">
        <f>'Master Database'!AR142</f>
        <v>0</v>
      </c>
      <c r="R132" s="14">
        <f>'Master Database'!AS142</f>
        <v>0</v>
      </c>
      <c r="S132" s="14">
        <f>'Master Database'!AT142</f>
        <v>0</v>
      </c>
      <c r="T132" s="14">
        <f>'Master Database'!AU142</f>
        <v>0</v>
      </c>
      <c r="AB132" s="55" t="e">
        <f>#REF!</f>
        <v>#REF!</v>
      </c>
    </row>
    <row r="133" spans="1:28" ht="38.25" customHeight="1" x14ac:dyDescent="0.2">
      <c r="A133" s="117" t="str">
        <f>'Master Database'!A143</f>
        <v>128</v>
      </c>
      <c r="B133" s="118">
        <f>'Master Database'!C143</f>
        <v>0</v>
      </c>
      <c r="C133" s="119">
        <f>'Master Database'!D143</f>
        <v>0</v>
      </c>
      <c r="D133" s="14">
        <f>'Master Database'!F143</f>
        <v>581</v>
      </c>
      <c r="E133" s="14" t="str">
        <f>'Master Database'!E143</f>
        <v>Private</v>
      </c>
      <c r="F133" s="14">
        <f>'Master Database'!AE143</f>
        <v>0</v>
      </c>
      <c r="G133" s="14">
        <f>'Master Database'!AF143</f>
        <v>0</v>
      </c>
      <c r="H133" s="14">
        <f>'Master Database'!AG143</f>
        <v>0</v>
      </c>
      <c r="I133" s="14">
        <f>'Master Database'!AH143</f>
        <v>0</v>
      </c>
      <c r="J133" s="14">
        <f>'Master Database'!AI143</f>
        <v>0</v>
      </c>
      <c r="K133" s="14">
        <f>'Master Database'!AJ143</f>
        <v>0</v>
      </c>
      <c r="L133" s="14">
        <f>'Master Database'!AK143</f>
        <v>0</v>
      </c>
      <c r="M133" s="14">
        <f>'Master Database'!AL143</f>
        <v>0</v>
      </c>
      <c r="N133" s="14">
        <f>'Master Database'!AM143</f>
        <v>0</v>
      </c>
      <c r="O133" s="14">
        <f>'Master Database'!AN143</f>
        <v>0</v>
      </c>
      <c r="P133" s="14">
        <f>'Master Database'!AO143</f>
        <v>0</v>
      </c>
      <c r="Q133" s="14">
        <f>'Master Database'!AR143</f>
        <v>0</v>
      </c>
      <c r="R133" s="14">
        <f>'Master Database'!AS143</f>
        <v>0</v>
      </c>
      <c r="S133" s="14">
        <f>'Master Database'!AT143</f>
        <v>0</v>
      </c>
      <c r="T133" s="14">
        <f>'Master Database'!AU143</f>
        <v>0</v>
      </c>
      <c r="AB133" s="55" t="e">
        <f>#REF!</f>
        <v>#REF!</v>
      </c>
    </row>
    <row r="134" spans="1:28" ht="38.25" customHeight="1" x14ac:dyDescent="0.2">
      <c r="A134" s="117" t="str">
        <f>'Master Database'!A144</f>
        <v>129</v>
      </c>
      <c r="B134" s="118">
        <f>'Master Database'!C144</f>
        <v>0</v>
      </c>
      <c r="C134" s="119">
        <f>'Master Database'!D144</f>
        <v>0</v>
      </c>
      <c r="D134" s="14">
        <f>'Master Database'!F144</f>
        <v>591</v>
      </c>
      <c r="E134" s="14" t="str">
        <f>'Master Database'!E144</f>
        <v>Private</v>
      </c>
      <c r="F134" s="14">
        <f>'Master Database'!AE144</f>
        <v>0</v>
      </c>
      <c r="G134" s="14">
        <f>'Master Database'!AF144</f>
        <v>0</v>
      </c>
      <c r="H134" s="14">
        <f>'Master Database'!AG144</f>
        <v>0</v>
      </c>
      <c r="I134" s="14">
        <f>'Master Database'!AH144</f>
        <v>0</v>
      </c>
      <c r="J134" s="14">
        <f>'Master Database'!AI144</f>
        <v>0</v>
      </c>
      <c r="K134" s="14">
        <f>'Master Database'!AJ144</f>
        <v>0</v>
      </c>
      <c r="L134" s="14">
        <f>'Master Database'!AK144</f>
        <v>0</v>
      </c>
      <c r="M134" s="14">
        <f>'Master Database'!AL144</f>
        <v>0</v>
      </c>
      <c r="N134" s="14">
        <f>'Master Database'!AM144</f>
        <v>0</v>
      </c>
      <c r="O134" s="14">
        <f>'Master Database'!AN144</f>
        <v>0</v>
      </c>
      <c r="P134" s="14">
        <f>'Master Database'!AO144</f>
        <v>0</v>
      </c>
      <c r="Q134" s="14">
        <f>'Master Database'!AR144</f>
        <v>0</v>
      </c>
      <c r="R134" s="14">
        <f>'Master Database'!AS144</f>
        <v>0</v>
      </c>
      <c r="S134" s="14">
        <f>'Master Database'!AT144</f>
        <v>0</v>
      </c>
      <c r="T134" s="14">
        <f>'Master Database'!AU144</f>
        <v>0</v>
      </c>
      <c r="AB134" s="55" t="e">
        <f>#REF!</f>
        <v>#REF!</v>
      </c>
    </row>
    <row r="135" spans="1:28" ht="38.25" customHeight="1" x14ac:dyDescent="0.2">
      <c r="A135" s="117" t="str">
        <f>'Master Database'!A145</f>
        <v>130</v>
      </c>
      <c r="B135" s="118">
        <f>'Master Database'!C145</f>
        <v>0</v>
      </c>
      <c r="C135" s="119">
        <f>'Master Database'!D145</f>
        <v>0</v>
      </c>
      <c r="D135" s="14">
        <f>'Master Database'!F145</f>
        <v>581</v>
      </c>
      <c r="E135" s="14" t="str">
        <f>'Master Database'!E145</f>
        <v>Private</v>
      </c>
      <c r="F135" s="14">
        <f>'Master Database'!AE145</f>
        <v>0</v>
      </c>
      <c r="G135" s="14">
        <f>'Master Database'!AF145</f>
        <v>0</v>
      </c>
      <c r="H135" s="14">
        <f>'Master Database'!AG145</f>
        <v>0</v>
      </c>
      <c r="I135" s="14">
        <f>'Master Database'!AH145</f>
        <v>0</v>
      </c>
      <c r="J135" s="14">
        <f>'Master Database'!AI145</f>
        <v>0</v>
      </c>
      <c r="K135" s="14">
        <f>'Master Database'!AJ145</f>
        <v>0</v>
      </c>
      <c r="L135" s="14">
        <f>'Master Database'!AK145</f>
        <v>0</v>
      </c>
      <c r="M135" s="14">
        <f>'Master Database'!AL145</f>
        <v>0</v>
      </c>
      <c r="N135" s="14">
        <f>'Master Database'!AM145</f>
        <v>0</v>
      </c>
      <c r="O135" s="14">
        <f>'Master Database'!AN145</f>
        <v>0</v>
      </c>
      <c r="P135" s="14">
        <f>'Master Database'!AO145</f>
        <v>0</v>
      </c>
      <c r="Q135" s="14">
        <f>'Master Database'!AR145</f>
        <v>0</v>
      </c>
      <c r="R135" s="14">
        <f>'Master Database'!AS145</f>
        <v>0</v>
      </c>
      <c r="S135" s="14">
        <f>'Master Database'!AT145</f>
        <v>0</v>
      </c>
      <c r="T135" s="14">
        <f>'Master Database'!AU145</f>
        <v>0</v>
      </c>
      <c r="AB135" s="55" t="e">
        <f>#REF!</f>
        <v>#REF!</v>
      </c>
    </row>
    <row r="136" spans="1:28" ht="38.25" customHeight="1" x14ac:dyDescent="0.2">
      <c r="A136" s="117" t="str">
        <f>'Master Database'!A146</f>
        <v>131</v>
      </c>
      <c r="B136" s="118">
        <f>'Master Database'!C146</f>
        <v>0</v>
      </c>
      <c r="C136" s="119">
        <f>'Master Database'!D146</f>
        <v>0</v>
      </c>
      <c r="D136" s="14">
        <f>'Master Database'!F146</f>
        <v>466</v>
      </c>
      <c r="E136" s="14" t="str">
        <f>'Master Database'!E146</f>
        <v>Private</v>
      </c>
      <c r="F136" s="14">
        <f>'Master Database'!AE146</f>
        <v>0</v>
      </c>
      <c r="G136" s="14">
        <f>'Master Database'!AF146</f>
        <v>0</v>
      </c>
      <c r="H136" s="14">
        <f>'Master Database'!AG146</f>
        <v>0</v>
      </c>
      <c r="I136" s="14">
        <f>'Master Database'!AH146</f>
        <v>0</v>
      </c>
      <c r="J136" s="14">
        <f>'Master Database'!AI146</f>
        <v>0</v>
      </c>
      <c r="K136" s="14">
        <f>'Master Database'!AJ146</f>
        <v>0</v>
      </c>
      <c r="L136" s="14">
        <f>'Master Database'!AK146</f>
        <v>0</v>
      </c>
      <c r="M136" s="14">
        <f>'Master Database'!AL146</f>
        <v>0</v>
      </c>
      <c r="N136" s="14">
        <f>'Master Database'!AM146</f>
        <v>0</v>
      </c>
      <c r="O136" s="14">
        <f>'Master Database'!AN146</f>
        <v>0</v>
      </c>
      <c r="P136" s="14">
        <f>'Master Database'!AO146</f>
        <v>0</v>
      </c>
      <c r="Q136" s="14">
        <f>'Master Database'!AR146</f>
        <v>0</v>
      </c>
      <c r="R136" s="14">
        <f>'Master Database'!AS146</f>
        <v>0</v>
      </c>
      <c r="S136" s="14">
        <f>'Master Database'!AT146</f>
        <v>0</v>
      </c>
      <c r="T136" s="14">
        <f>'Master Database'!AU146</f>
        <v>0</v>
      </c>
      <c r="AB136" s="55" t="e">
        <f>#REF!</f>
        <v>#REF!</v>
      </c>
    </row>
    <row r="137" spans="1:28" ht="38.25" customHeight="1" x14ac:dyDescent="0.2">
      <c r="A137" s="117" t="str">
        <f>'Master Database'!A147</f>
        <v>132</v>
      </c>
      <c r="B137" s="118">
        <f>'Master Database'!C147</f>
        <v>0</v>
      </c>
      <c r="C137" s="119">
        <f>'Master Database'!D147</f>
        <v>0</v>
      </c>
      <c r="D137" s="14">
        <f>'Master Database'!F147</f>
        <v>467</v>
      </c>
      <c r="E137" s="14" t="str">
        <f>'Master Database'!E147</f>
        <v>Private</v>
      </c>
      <c r="F137" s="14">
        <f>'Master Database'!AE147</f>
        <v>0</v>
      </c>
      <c r="G137" s="14">
        <f>'Master Database'!AF147</f>
        <v>0</v>
      </c>
      <c r="H137" s="14">
        <f>'Master Database'!AG147</f>
        <v>0</v>
      </c>
      <c r="I137" s="14">
        <f>'Master Database'!AH147</f>
        <v>0</v>
      </c>
      <c r="J137" s="14">
        <f>'Master Database'!AI147</f>
        <v>0</v>
      </c>
      <c r="K137" s="14">
        <f>'Master Database'!AJ147</f>
        <v>0</v>
      </c>
      <c r="L137" s="14">
        <f>'Master Database'!AK147</f>
        <v>0</v>
      </c>
      <c r="M137" s="14">
        <f>'Master Database'!AL147</f>
        <v>0</v>
      </c>
      <c r="N137" s="14">
        <f>'Master Database'!AM147</f>
        <v>0</v>
      </c>
      <c r="O137" s="14">
        <f>'Master Database'!AN147</f>
        <v>0</v>
      </c>
      <c r="P137" s="14">
        <f>'Master Database'!AO147</f>
        <v>0</v>
      </c>
      <c r="Q137" s="14">
        <f>'Master Database'!AR147</f>
        <v>0</v>
      </c>
      <c r="R137" s="14">
        <f>'Master Database'!AS147</f>
        <v>0</v>
      </c>
      <c r="S137" s="14">
        <f>'Master Database'!AT147</f>
        <v>0</v>
      </c>
      <c r="T137" s="14">
        <f>'Master Database'!AU147</f>
        <v>0</v>
      </c>
      <c r="AB137" s="55" t="e">
        <f>#REF!</f>
        <v>#REF!</v>
      </c>
    </row>
    <row r="138" spans="1:28" ht="38.25" customHeight="1" x14ac:dyDescent="0.2">
      <c r="A138" s="117" t="str">
        <f>'Master Database'!A148</f>
        <v>133</v>
      </c>
      <c r="B138" s="118">
        <f>'Master Database'!C148</f>
        <v>0</v>
      </c>
      <c r="C138" s="119">
        <f>'Master Database'!D148</f>
        <v>0</v>
      </c>
      <c r="D138" s="14">
        <f>'Master Database'!F148</f>
        <v>242</v>
      </c>
      <c r="E138" s="14" t="str">
        <f>'Master Database'!E148</f>
        <v>Shared Ownership</v>
      </c>
      <c r="F138" s="14">
        <f>'Master Database'!AE148</f>
        <v>0</v>
      </c>
      <c r="G138" s="14">
        <f>'Master Database'!AF148</f>
        <v>0</v>
      </c>
      <c r="H138" s="14">
        <f>'Master Database'!AG148</f>
        <v>0</v>
      </c>
      <c r="I138" s="14">
        <f>'Master Database'!AH148</f>
        <v>0</v>
      </c>
      <c r="J138" s="14">
        <f>'Master Database'!AI148</f>
        <v>0</v>
      </c>
      <c r="K138" s="14">
        <f>'Master Database'!AJ148</f>
        <v>0</v>
      </c>
      <c r="L138" s="14">
        <f>'Master Database'!AK148</f>
        <v>0</v>
      </c>
      <c r="M138" s="14">
        <f>'Master Database'!AL148</f>
        <v>0</v>
      </c>
      <c r="N138" s="14">
        <f>'Master Database'!AM148</f>
        <v>0</v>
      </c>
      <c r="O138" s="14">
        <f>'Master Database'!AN148</f>
        <v>0</v>
      </c>
      <c r="P138" s="14">
        <f>'Master Database'!AO148</f>
        <v>0</v>
      </c>
      <c r="Q138" s="14">
        <f>'Master Database'!AR148</f>
        <v>0</v>
      </c>
      <c r="R138" s="14">
        <f>'Master Database'!AS148</f>
        <v>0</v>
      </c>
      <c r="S138" s="14">
        <f>'Master Database'!AT148</f>
        <v>0</v>
      </c>
      <c r="T138" s="14">
        <f>'Master Database'!AU148</f>
        <v>0</v>
      </c>
      <c r="AB138" s="55" t="e">
        <f>#REF!</f>
        <v>#REF!</v>
      </c>
    </row>
    <row r="139" spans="1:28" ht="38.25" customHeight="1" x14ac:dyDescent="0.2">
      <c r="A139" s="117" t="str">
        <f>'Master Database'!A149</f>
        <v>134</v>
      </c>
      <c r="B139" s="118">
        <f>'Master Database'!C149</f>
        <v>0</v>
      </c>
      <c r="C139" s="119">
        <f>'Master Database'!D149</f>
        <v>0</v>
      </c>
      <c r="D139" s="14">
        <f>'Master Database'!F149</f>
        <v>242</v>
      </c>
      <c r="E139" s="14" t="str">
        <f>'Master Database'!E149</f>
        <v>Shared Ownership</v>
      </c>
      <c r="F139" s="14">
        <f>'Master Database'!AE149</f>
        <v>0</v>
      </c>
      <c r="G139" s="14">
        <f>'Master Database'!AF149</f>
        <v>0</v>
      </c>
      <c r="H139" s="14">
        <f>'Master Database'!AG149</f>
        <v>0</v>
      </c>
      <c r="I139" s="14">
        <f>'Master Database'!AH149</f>
        <v>0</v>
      </c>
      <c r="J139" s="14">
        <f>'Master Database'!AI149</f>
        <v>0</v>
      </c>
      <c r="K139" s="14">
        <f>'Master Database'!AJ149</f>
        <v>0</v>
      </c>
      <c r="L139" s="14">
        <f>'Master Database'!AK149</f>
        <v>0</v>
      </c>
      <c r="M139" s="14">
        <f>'Master Database'!AL149</f>
        <v>0</v>
      </c>
      <c r="N139" s="14">
        <f>'Master Database'!AM149</f>
        <v>0</v>
      </c>
      <c r="O139" s="14">
        <f>'Master Database'!AN149</f>
        <v>0</v>
      </c>
      <c r="P139" s="14">
        <f>'Master Database'!AO149</f>
        <v>0</v>
      </c>
      <c r="Q139" s="14">
        <f>'Master Database'!AR149</f>
        <v>0</v>
      </c>
      <c r="R139" s="14">
        <f>'Master Database'!AS149</f>
        <v>0</v>
      </c>
      <c r="S139" s="14">
        <f>'Master Database'!AT149</f>
        <v>0</v>
      </c>
      <c r="T139" s="14">
        <f>'Master Database'!AU149</f>
        <v>0</v>
      </c>
      <c r="AB139" s="55" t="e">
        <f>#REF!</f>
        <v>#REF!</v>
      </c>
    </row>
    <row r="140" spans="1:28" ht="38.25" customHeight="1" x14ac:dyDescent="0.2">
      <c r="A140" s="117" t="str">
        <f>'Master Database'!A150</f>
        <v>135</v>
      </c>
      <c r="B140" s="118">
        <f>'Master Database'!C150</f>
        <v>0</v>
      </c>
      <c r="C140" s="119">
        <f>'Master Database'!D150</f>
        <v>0</v>
      </c>
      <c r="D140" s="14">
        <f>'Master Database'!F150</f>
        <v>242</v>
      </c>
      <c r="E140" s="14" t="str">
        <f>'Master Database'!E150</f>
        <v>Shared Ownership</v>
      </c>
      <c r="F140" s="14">
        <f>'Master Database'!AE150</f>
        <v>0</v>
      </c>
      <c r="G140" s="14">
        <f>'Master Database'!AF150</f>
        <v>0</v>
      </c>
      <c r="H140" s="14">
        <f>'Master Database'!AG150</f>
        <v>0</v>
      </c>
      <c r="I140" s="14">
        <f>'Master Database'!AH150</f>
        <v>0</v>
      </c>
      <c r="J140" s="14">
        <f>'Master Database'!AI150</f>
        <v>0</v>
      </c>
      <c r="K140" s="14">
        <f>'Master Database'!AJ150</f>
        <v>0</v>
      </c>
      <c r="L140" s="14">
        <f>'Master Database'!AK150</f>
        <v>0</v>
      </c>
      <c r="M140" s="14">
        <f>'Master Database'!AL150</f>
        <v>0</v>
      </c>
      <c r="N140" s="14">
        <f>'Master Database'!AM150</f>
        <v>0</v>
      </c>
      <c r="O140" s="14">
        <f>'Master Database'!AN150</f>
        <v>0</v>
      </c>
      <c r="P140" s="14">
        <f>'Master Database'!AO150</f>
        <v>0</v>
      </c>
      <c r="Q140" s="14">
        <f>'Master Database'!AR150</f>
        <v>0</v>
      </c>
      <c r="R140" s="14">
        <f>'Master Database'!AS150</f>
        <v>0</v>
      </c>
      <c r="S140" s="14">
        <f>'Master Database'!AT150</f>
        <v>0</v>
      </c>
      <c r="T140" s="14">
        <f>'Master Database'!AU150</f>
        <v>0</v>
      </c>
      <c r="AB140" s="55" t="e">
        <f>#REF!</f>
        <v>#REF!</v>
      </c>
    </row>
    <row r="141" spans="1:28" ht="38.25" customHeight="1" x14ac:dyDescent="0.2">
      <c r="A141" s="117" t="str">
        <f>'Master Database'!A151</f>
        <v>136</v>
      </c>
      <c r="B141" s="118">
        <f>'Master Database'!C151</f>
        <v>0</v>
      </c>
      <c r="C141" s="119">
        <f>'Master Database'!D151</f>
        <v>0</v>
      </c>
      <c r="D141" s="14">
        <f>'Master Database'!F151</f>
        <v>242</v>
      </c>
      <c r="E141" s="14" t="str">
        <f>'Master Database'!E151</f>
        <v>Shared Ownership</v>
      </c>
      <c r="F141" s="14">
        <f>'Master Database'!AE151</f>
        <v>0</v>
      </c>
      <c r="G141" s="14">
        <f>'Master Database'!AF151</f>
        <v>0</v>
      </c>
      <c r="H141" s="14">
        <f>'Master Database'!AG151</f>
        <v>0</v>
      </c>
      <c r="I141" s="14">
        <f>'Master Database'!AH151</f>
        <v>0</v>
      </c>
      <c r="J141" s="14">
        <f>'Master Database'!AI151</f>
        <v>0</v>
      </c>
      <c r="K141" s="14">
        <f>'Master Database'!AJ151</f>
        <v>0</v>
      </c>
      <c r="L141" s="14">
        <f>'Master Database'!AK151</f>
        <v>0</v>
      </c>
      <c r="M141" s="14">
        <f>'Master Database'!AL151</f>
        <v>0</v>
      </c>
      <c r="N141" s="14">
        <f>'Master Database'!AM151</f>
        <v>0</v>
      </c>
      <c r="O141" s="14">
        <f>'Master Database'!AN151</f>
        <v>0</v>
      </c>
      <c r="P141" s="14">
        <f>'Master Database'!AO151</f>
        <v>0</v>
      </c>
      <c r="Q141" s="14">
        <f>'Master Database'!AR151</f>
        <v>0</v>
      </c>
      <c r="R141" s="14">
        <f>'Master Database'!AS151</f>
        <v>0</v>
      </c>
      <c r="S141" s="14">
        <f>'Master Database'!AT151</f>
        <v>0</v>
      </c>
      <c r="T141" s="14">
        <f>'Master Database'!AU151</f>
        <v>0</v>
      </c>
      <c r="AB141" s="55" t="e">
        <f>#REF!</f>
        <v>#REF!</v>
      </c>
    </row>
    <row r="142" spans="1:28" ht="38.25" customHeight="1" x14ac:dyDescent="0.2">
      <c r="A142" s="117" t="str">
        <f>'Master Database'!A152</f>
        <v>137</v>
      </c>
      <c r="B142" s="118">
        <f>'Master Database'!C152</f>
        <v>0</v>
      </c>
      <c r="C142" s="119">
        <f>'Master Database'!D152</f>
        <v>0</v>
      </c>
      <c r="D142" s="14">
        <f>'Master Database'!F152</f>
        <v>242</v>
      </c>
      <c r="E142" s="14" t="str">
        <f>'Master Database'!E152</f>
        <v>Shared Ownership</v>
      </c>
      <c r="F142" s="14">
        <f>'Master Database'!AE152</f>
        <v>0</v>
      </c>
      <c r="G142" s="14">
        <f>'Master Database'!AF152</f>
        <v>0</v>
      </c>
      <c r="H142" s="14">
        <f>'Master Database'!AG152</f>
        <v>0</v>
      </c>
      <c r="I142" s="14">
        <f>'Master Database'!AH152</f>
        <v>0</v>
      </c>
      <c r="J142" s="14">
        <f>'Master Database'!AI152</f>
        <v>0</v>
      </c>
      <c r="K142" s="14">
        <f>'Master Database'!AJ152</f>
        <v>0</v>
      </c>
      <c r="L142" s="14">
        <f>'Master Database'!AK152</f>
        <v>0</v>
      </c>
      <c r="M142" s="14">
        <f>'Master Database'!AL152</f>
        <v>0</v>
      </c>
      <c r="N142" s="14">
        <f>'Master Database'!AM152</f>
        <v>0</v>
      </c>
      <c r="O142" s="14">
        <f>'Master Database'!AN152</f>
        <v>0</v>
      </c>
      <c r="P142" s="14">
        <f>'Master Database'!AO152</f>
        <v>0</v>
      </c>
      <c r="Q142" s="14">
        <f>'Master Database'!AR152</f>
        <v>0</v>
      </c>
      <c r="R142" s="14">
        <f>'Master Database'!AS152</f>
        <v>0</v>
      </c>
      <c r="S142" s="14">
        <f>'Master Database'!AT152</f>
        <v>0</v>
      </c>
      <c r="T142" s="14">
        <f>'Master Database'!AU152</f>
        <v>0</v>
      </c>
      <c r="AB142" s="55" t="e">
        <f>#REF!</f>
        <v>#REF!</v>
      </c>
    </row>
    <row r="143" spans="1:28" ht="38.25" customHeight="1" x14ac:dyDescent="0.2">
      <c r="A143" s="117" t="str">
        <f>'Master Database'!A153</f>
        <v>138</v>
      </c>
      <c r="B143" s="118">
        <f>'Master Database'!C153</f>
        <v>0</v>
      </c>
      <c r="C143" s="119">
        <f>'Master Database'!D153</f>
        <v>0</v>
      </c>
      <c r="D143" s="14">
        <f>'Master Database'!F153</f>
        <v>242</v>
      </c>
      <c r="E143" s="14" t="str">
        <f>'Master Database'!E153</f>
        <v>Shared Ownership</v>
      </c>
      <c r="F143" s="14">
        <f>'Master Database'!AE153</f>
        <v>0</v>
      </c>
      <c r="G143" s="14">
        <f>'Master Database'!AF153</f>
        <v>0</v>
      </c>
      <c r="H143" s="14">
        <f>'Master Database'!AG153</f>
        <v>0</v>
      </c>
      <c r="I143" s="14">
        <f>'Master Database'!AH153</f>
        <v>0</v>
      </c>
      <c r="J143" s="14">
        <f>'Master Database'!AI153</f>
        <v>0</v>
      </c>
      <c r="K143" s="14">
        <f>'Master Database'!AJ153</f>
        <v>0</v>
      </c>
      <c r="L143" s="14">
        <f>'Master Database'!AK153</f>
        <v>0</v>
      </c>
      <c r="M143" s="14">
        <f>'Master Database'!AL153</f>
        <v>0</v>
      </c>
      <c r="N143" s="14">
        <f>'Master Database'!AM153</f>
        <v>0</v>
      </c>
      <c r="O143" s="14">
        <f>'Master Database'!AN153</f>
        <v>0</v>
      </c>
      <c r="P143" s="14">
        <f>'Master Database'!AO153</f>
        <v>0</v>
      </c>
      <c r="Q143" s="14">
        <f>'Master Database'!AR153</f>
        <v>0</v>
      </c>
      <c r="R143" s="14">
        <f>'Master Database'!AS153</f>
        <v>0</v>
      </c>
      <c r="S143" s="14">
        <f>'Master Database'!AT153</f>
        <v>0</v>
      </c>
      <c r="T143" s="14">
        <f>'Master Database'!AU153</f>
        <v>0</v>
      </c>
      <c r="AB143" s="55" t="e">
        <f>#REF!</f>
        <v>#REF!</v>
      </c>
    </row>
    <row r="144" spans="1:28" ht="38.25" customHeight="1" x14ac:dyDescent="0.2">
      <c r="A144" s="117" t="str">
        <f>'Master Database'!A154</f>
        <v>139</v>
      </c>
      <c r="B144" s="118">
        <f>'Master Database'!C154</f>
        <v>0</v>
      </c>
      <c r="C144" s="119">
        <f>'Master Database'!D154</f>
        <v>0</v>
      </c>
      <c r="D144" s="14">
        <f>'Master Database'!F154</f>
        <v>466</v>
      </c>
      <c r="E144" s="14" t="str">
        <f>'Master Database'!E154</f>
        <v>Private</v>
      </c>
      <c r="F144" s="14">
        <f>'Master Database'!AE154</f>
        <v>0</v>
      </c>
      <c r="G144" s="14">
        <f>'Master Database'!AF154</f>
        <v>0</v>
      </c>
      <c r="H144" s="14">
        <f>'Master Database'!AG154</f>
        <v>0</v>
      </c>
      <c r="I144" s="14">
        <f>'Master Database'!AH154</f>
        <v>0</v>
      </c>
      <c r="J144" s="14">
        <f>'Master Database'!AI154</f>
        <v>0</v>
      </c>
      <c r="K144" s="14">
        <f>'Master Database'!AJ154</f>
        <v>0</v>
      </c>
      <c r="L144" s="14">
        <f>'Master Database'!AK154</f>
        <v>0</v>
      </c>
      <c r="M144" s="14">
        <f>'Master Database'!AL154</f>
        <v>0</v>
      </c>
      <c r="N144" s="14">
        <f>'Master Database'!AM154</f>
        <v>0</v>
      </c>
      <c r="O144" s="14">
        <f>'Master Database'!AN154</f>
        <v>0</v>
      </c>
      <c r="P144" s="14">
        <f>'Master Database'!AO154</f>
        <v>0</v>
      </c>
      <c r="Q144" s="14">
        <f>'Master Database'!AR154</f>
        <v>0</v>
      </c>
      <c r="R144" s="14">
        <f>'Master Database'!AS154</f>
        <v>0</v>
      </c>
      <c r="S144" s="14">
        <f>'Master Database'!AT154</f>
        <v>0</v>
      </c>
      <c r="T144" s="14">
        <f>'Master Database'!AU154</f>
        <v>0</v>
      </c>
      <c r="AB144" s="55" t="e">
        <f>#REF!</f>
        <v>#REF!</v>
      </c>
    </row>
    <row r="145" spans="1:28" ht="38.25" customHeight="1" x14ac:dyDescent="0.2">
      <c r="A145" s="117" t="str">
        <f>'Master Database'!A155</f>
        <v>140</v>
      </c>
      <c r="B145" s="118">
        <f>'Master Database'!C155</f>
        <v>0</v>
      </c>
      <c r="C145" s="119">
        <f>'Master Database'!D155</f>
        <v>0</v>
      </c>
      <c r="D145" s="14">
        <f>'Master Database'!F155</f>
        <v>591</v>
      </c>
      <c r="E145" s="14" t="str">
        <f>'Master Database'!E155</f>
        <v>Private</v>
      </c>
      <c r="F145" s="14">
        <f>'Master Database'!AE155</f>
        <v>0</v>
      </c>
      <c r="G145" s="14">
        <f>'Master Database'!AF155</f>
        <v>0</v>
      </c>
      <c r="H145" s="14">
        <f>'Master Database'!AG155</f>
        <v>0</v>
      </c>
      <c r="I145" s="14">
        <f>'Master Database'!AH155</f>
        <v>0</v>
      </c>
      <c r="J145" s="14">
        <f>'Master Database'!AI155</f>
        <v>0</v>
      </c>
      <c r="K145" s="14">
        <f>'Master Database'!AJ155</f>
        <v>0</v>
      </c>
      <c r="L145" s="14">
        <f>'Master Database'!AK155</f>
        <v>0</v>
      </c>
      <c r="M145" s="14">
        <f>'Master Database'!AL155</f>
        <v>0</v>
      </c>
      <c r="N145" s="14">
        <f>'Master Database'!AM155</f>
        <v>0</v>
      </c>
      <c r="O145" s="14">
        <f>'Master Database'!AN155</f>
        <v>0</v>
      </c>
      <c r="P145" s="14">
        <f>'Master Database'!AO155</f>
        <v>0</v>
      </c>
      <c r="Q145" s="14">
        <f>'Master Database'!AR155</f>
        <v>0</v>
      </c>
      <c r="R145" s="14">
        <f>'Master Database'!AS155</f>
        <v>0</v>
      </c>
      <c r="S145" s="14">
        <f>'Master Database'!AT155</f>
        <v>0</v>
      </c>
      <c r="T145" s="14">
        <f>'Master Database'!AU155</f>
        <v>0</v>
      </c>
      <c r="AB145" s="55" t="e">
        <f>#REF!</f>
        <v>#REF!</v>
      </c>
    </row>
    <row r="146" spans="1:28" ht="38.25" customHeight="1" x14ac:dyDescent="0.2">
      <c r="A146" s="117" t="str">
        <f>'Master Database'!A156</f>
        <v>141</v>
      </c>
      <c r="B146" s="118">
        <f>'Master Database'!C156</f>
        <v>0</v>
      </c>
      <c r="C146" s="119">
        <f>'Master Database'!D156</f>
        <v>0</v>
      </c>
      <c r="D146" s="14">
        <f>'Master Database'!F156</f>
        <v>467</v>
      </c>
      <c r="E146" s="14" t="str">
        <f>'Master Database'!E156</f>
        <v>Private</v>
      </c>
      <c r="F146" s="14">
        <f>'Master Database'!AE156</f>
        <v>0</v>
      </c>
      <c r="G146" s="14">
        <f>'Master Database'!AF156</f>
        <v>0</v>
      </c>
      <c r="H146" s="14">
        <f>'Master Database'!AG156</f>
        <v>0</v>
      </c>
      <c r="I146" s="14">
        <f>'Master Database'!AH156</f>
        <v>0</v>
      </c>
      <c r="J146" s="14">
        <f>'Master Database'!AI156</f>
        <v>0</v>
      </c>
      <c r="K146" s="14">
        <f>'Master Database'!AJ156</f>
        <v>0</v>
      </c>
      <c r="L146" s="14">
        <f>'Master Database'!AK156</f>
        <v>0</v>
      </c>
      <c r="M146" s="14">
        <f>'Master Database'!AL156</f>
        <v>0</v>
      </c>
      <c r="N146" s="14">
        <f>'Master Database'!AM156</f>
        <v>0</v>
      </c>
      <c r="O146" s="14">
        <f>'Master Database'!AN156</f>
        <v>0</v>
      </c>
      <c r="P146" s="14">
        <f>'Master Database'!AO156</f>
        <v>0</v>
      </c>
      <c r="Q146" s="14">
        <f>'Master Database'!AR156</f>
        <v>0</v>
      </c>
      <c r="R146" s="14">
        <f>'Master Database'!AS156</f>
        <v>0</v>
      </c>
      <c r="S146" s="14">
        <f>'Master Database'!AT156</f>
        <v>0</v>
      </c>
      <c r="T146" s="14">
        <f>'Master Database'!AU156</f>
        <v>0</v>
      </c>
      <c r="AB146" s="55" t="e">
        <f>#REF!</f>
        <v>#REF!</v>
      </c>
    </row>
    <row r="147" spans="1:28" ht="38.25" customHeight="1" x14ac:dyDescent="0.2">
      <c r="A147" s="117" t="str">
        <f>'Master Database'!A157</f>
        <v>142</v>
      </c>
      <c r="B147" s="118">
        <f>'Master Database'!C157</f>
        <v>0</v>
      </c>
      <c r="C147" s="119">
        <f>'Master Database'!D157</f>
        <v>0</v>
      </c>
      <c r="D147" s="14">
        <f>'Master Database'!F157</f>
        <v>591</v>
      </c>
      <c r="E147" s="14" t="str">
        <f>'Master Database'!E157</f>
        <v>Private</v>
      </c>
      <c r="F147" s="14">
        <f>'Master Database'!AE157</f>
        <v>0</v>
      </c>
      <c r="G147" s="14">
        <f>'Master Database'!AF157</f>
        <v>0</v>
      </c>
      <c r="H147" s="14">
        <f>'Master Database'!AG157</f>
        <v>0</v>
      </c>
      <c r="I147" s="14">
        <f>'Master Database'!AH157</f>
        <v>0</v>
      </c>
      <c r="J147" s="14">
        <f>'Master Database'!AI157</f>
        <v>0</v>
      </c>
      <c r="K147" s="14">
        <f>'Master Database'!AJ157</f>
        <v>0</v>
      </c>
      <c r="L147" s="14">
        <f>'Master Database'!AK157</f>
        <v>0</v>
      </c>
      <c r="M147" s="14">
        <f>'Master Database'!AL157</f>
        <v>0</v>
      </c>
      <c r="N147" s="14">
        <f>'Master Database'!AM157</f>
        <v>0</v>
      </c>
      <c r="O147" s="14">
        <f>'Master Database'!AN157</f>
        <v>0</v>
      </c>
      <c r="P147" s="14">
        <f>'Master Database'!AO157</f>
        <v>0</v>
      </c>
      <c r="Q147" s="14">
        <f>'Master Database'!AR157</f>
        <v>0</v>
      </c>
      <c r="R147" s="14">
        <f>'Master Database'!AS157</f>
        <v>0</v>
      </c>
      <c r="S147" s="14">
        <f>'Master Database'!AT157</f>
        <v>0</v>
      </c>
      <c r="T147" s="14">
        <f>'Master Database'!AU157</f>
        <v>0</v>
      </c>
      <c r="AB147" s="55" t="e">
        <f>#REF!</f>
        <v>#REF!</v>
      </c>
    </row>
    <row r="148" spans="1:28" ht="38.25" customHeight="1" x14ac:dyDescent="0.2">
      <c r="A148" s="117" t="str">
        <f>'Master Database'!A158</f>
        <v>143</v>
      </c>
      <c r="B148" s="118">
        <f>'Master Database'!C158</f>
        <v>0</v>
      </c>
      <c r="C148" s="119">
        <f>'Master Database'!D158</f>
        <v>0</v>
      </c>
      <c r="D148" s="14">
        <f>'Master Database'!F158</f>
        <v>581</v>
      </c>
      <c r="E148" s="14" t="str">
        <f>'Master Database'!E158</f>
        <v>Private</v>
      </c>
      <c r="F148" s="14">
        <f>'Master Database'!AE158</f>
        <v>0</v>
      </c>
      <c r="G148" s="14">
        <f>'Master Database'!AF158</f>
        <v>0</v>
      </c>
      <c r="H148" s="14">
        <f>'Master Database'!AG158</f>
        <v>0</v>
      </c>
      <c r="I148" s="14">
        <f>'Master Database'!AH158</f>
        <v>0</v>
      </c>
      <c r="J148" s="14">
        <f>'Master Database'!AI158</f>
        <v>0</v>
      </c>
      <c r="K148" s="14">
        <f>'Master Database'!AJ158</f>
        <v>0</v>
      </c>
      <c r="L148" s="14">
        <f>'Master Database'!AK158</f>
        <v>0</v>
      </c>
      <c r="M148" s="14">
        <f>'Master Database'!AL158</f>
        <v>0</v>
      </c>
      <c r="N148" s="14">
        <f>'Master Database'!AM158</f>
        <v>0</v>
      </c>
      <c r="O148" s="14">
        <f>'Master Database'!AN158</f>
        <v>0</v>
      </c>
      <c r="P148" s="14">
        <f>'Master Database'!AO158</f>
        <v>0</v>
      </c>
      <c r="Q148" s="14">
        <f>'Master Database'!AR158</f>
        <v>0</v>
      </c>
      <c r="R148" s="14">
        <f>'Master Database'!AS158</f>
        <v>0</v>
      </c>
      <c r="S148" s="14">
        <f>'Master Database'!AT158</f>
        <v>0</v>
      </c>
      <c r="T148" s="14">
        <f>'Master Database'!AU158</f>
        <v>0</v>
      </c>
      <c r="AB148" s="55" t="e">
        <f>#REF!</f>
        <v>#REF!</v>
      </c>
    </row>
    <row r="149" spans="1:28" ht="38.25" customHeight="1" x14ac:dyDescent="0.2">
      <c r="A149" s="117" t="str">
        <f>'Master Database'!A159</f>
        <v>144</v>
      </c>
      <c r="B149" s="118">
        <f>'Master Database'!C159</f>
        <v>0</v>
      </c>
      <c r="C149" s="119">
        <f>'Master Database'!D159</f>
        <v>0</v>
      </c>
      <c r="D149" s="14">
        <f>'Master Database'!F159</f>
        <v>466</v>
      </c>
      <c r="E149" s="14" t="str">
        <f>'Master Database'!E159</f>
        <v>Private</v>
      </c>
      <c r="F149" s="14">
        <f>'Master Database'!AE159</f>
        <v>0</v>
      </c>
      <c r="G149" s="14">
        <f>'Master Database'!AF159</f>
        <v>0</v>
      </c>
      <c r="H149" s="14">
        <f>'Master Database'!AG159</f>
        <v>0</v>
      </c>
      <c r="I149" s="14">
        <f>'Master Database'!AH159</f>
        <v>0</v>
      </c>
      <c r="J149" s="14">
        <f>'Master Database'!AI159</f>
        <v>0</v>
      </c>
      <c r="K149" s="14">
        <f>'Master Database'!AJ159</f>
        <v>0</v>
      </c>
      <c r="L149" s="14">
        <f>'Master Database'!AK159</f>
        <v>0</v>
      </c>
      <c r="M149" s="14">
        <f>'Master Database'!AL159</f>
        <v>0</v>
      </c>
      <c r="N149" s="14">
        <f>'Master Database'!AM159</f>
        <v>0</v>
      </c>
      <c r="O149" s="14">
        <f>'Master Database'!AN159</f>
        <v>0</v>
      </c>
      <c r="P149" s="14">
        <f>'Master Database'!AO159</f>
        <v>0</v>
      </c>
      <c r="Q149" s="14">
        <f>'Master Database'!AR159</f>
        <v>0</v>
      </c>
      <c r="R149" s="14">
        <f>'Master Database'!AS159</f>
        <v>0</v>
      </c>
      <c r="S149" s="14">
        <f>'Master Database'!AT159</f>
        <v>0</v>
      </c>
      <c r="T149" s="14">
        <f>'Master Database'!AU159</f>
        <v>0</v>
      </c>
      <c r="AB149" s="55" t="e">
        <f>#REF!</f>
        <v>#REF!</v>
      </c>
    </row>
    <row r="150" spans="1:28" ht="38.25" customHeight="1" x14ac:dyDescent="0.2">
      <c r="A150" s="117" t="str">
        <f>'Master Database'!A160</f>
        <v>145</v>
      </c>
      <c r="B150" s="118">
        <f>'Master Database'!C160</f>
        <v>0</v>
      </c>
      <c r="C150" s="119">
        <f>'Master Database'!D160</f>
        <v>0</v>
      </c>
      <c r="D150" s="14">
        <f>'Master Database'!F160</f>
        <v>481</v>
      </c>
      <c r="E150" s="14" t="str">
        <f>'Master Database'!E160</f>
        <v>Private</v>
      </c>
      <c r="F150" s="14">
        <f>'Master Database'!AE160</f>
        <v>0</v>
      </c>
      <c r="G150" s="14">
        <f>'Master Database'!AF160</f>
        <v>0</v>
      </c>
      <c r="H150" s="14">
        <f>'Master Database'!AG160</f>
        <v>0</v>
      </c>
      <c r="I150" s="14">
        <f>'Master Database'!AH160</f>
        <v>0</v>
      </c>
      <c r="J150" s="14">
        <f>'Master Database'!AI160</f>
        <v>0</v>
      </c>
      <c r="K150" s="14">
        <f>'Master Database'!AJ160</f>
        <v>0</v>
      </c>
      <c r="L150" s="14">
        <f>'Master Database'!AK160</f>
        <v>0</v>
      </c>
      <c r="M150" s="14">
        <f>'Master Database'!AL160</f>
        <v>0</v>
      </c>
      <c r="N150" s="14">
        <f>'Master Database'!AM160</f>
        <v>0</v>
      </c>
      <c r="O150" s="14">
        <f>'Master Database'!AN160</f>
        <v>0</v>
      </c>
      <c r="P150" s="14">
        <f>'Master Database'!AO160</f>
        <v>0</v>
      </c>
      <c r="Q150" s="14">
        <f>'Master Database'!AR160</f>
        <v>0</v>
      </c>
      <c r="R150" s="14">
        <f>'Master Database'!AS160</f>
        <v>0</v>
      </c>
      <c r="S150" s="14">
        <f>'Master Database'!AT160</f>
        <v>0</v>
      </c>
      <c r="T150" s="14">
        <f>'Master Database'!AU160</f>
        <v>0</v>
      </c>
      <c r="AB150" s="55" t="e">
        <f>#REF!</f>
        <v>#REF!</v>
      </c>
    </row>
    <row r="151" spans="1:28" ht="38.25" customHeight="1" x14ac:dyDescent="0.2">
      <c r="A151" s="117" t="str">
        <f>'Master Database'!A161</f>
        <v>146</v>
      </c>
      <c r="B151" s="118">
        <f>'Master Database'!C161</f>
        <v>0</v>
      </c>
      <c r="C151" s="119">
        <f>'Master Database'!D161</f>
        <v>0</v>
      </c>
      <c r="D151" s="14">
        <f>'Master Database'!F161</f>
        <v>242</v>
      </c>
      <c r="E151" s="14" t="str">
        <f>'Master Database'!E161</f>
        <v>Shared Ownership</v>
      </c>
      <c r="F151" s="14">
        <f>'Master Database'!AE161</f>
        <v>0</v>
      </c>
      <c r="G151" s="14">
        <f>'Master Database'!AF161</f>
        <v>0</v>
      </c>
      <c r="H151" s="14">
        <f>'Master Database'!AG161</f>
        <v>0</v>
      </c>
      <c r="I151" s="14">
        <f>'Master Database'!AH161</f>
        <v>0</v>
      </c>
      <c r="J151" s="14">
        <f>'Master Database'!AI161</f>
        <v>0</v>
      </c>
      <c r="K151" s="14">
        <f>'Master Database'!AJ161</f>
        <v>0</v>
      </c>
      <c r="L151" s="14">
        <f>'Master Database'!AK161</f>
        <v>0</v>
      </c>
      <c r="M151" s="14">
        <f>'Master Database'!AL161</f>
        <v>0</v>
      </c>
      <c r="N151" s="14">
        <f>'Master Database'!AM161</f>
        <v>0</v>
      </c>
      <c r="O151" s="14">
        <f>'Master Database'!AN161</f>
        <v>0</v>
      </c>
      <c r="P151" s="14">
        <f>'Master Database'!AO161</f>
        <v>0</v>
      </c>
      <c r="Q151" s="14">
        <f>'Master Database'!AR161</f>
        <v>0</v>
      </c>
      <c r="R151" s="14">
        <f>'Master Database'!AS161</f>
        <v>0</v>
      </c>
      <c r="S151" s="14">
        <f>'Master Database'!AT161</f>
        <v>0</v>
      </c>
      <c r="T151" s="14">
        <f>'Master Database'!AU161</f>
        <v>0</v>
      </c>
      <c r="AB151" s="55" t="e">
        <f>#REF!</f>
        <v>#REF!</v>
      </c>
    </row>
    <row r="152" spans="1:28" ht="38.25" customHeight="1" x14ac:dyDescent="0.2">
      <c r="A152" s="117" t="str">
        <f>'Master Database'!A162</f>
        <v>147</v>
      </c>
      <c r="B152" s="118">
        <f>'Master Database'!C162</f>
        <v>0</v>
      </c>
      <c r="C152" s="119">
        <f>'Master Database'!D162</f>
        <v>0</v>
      </c>
      <c r="D152" s="14">
        <f>'Master Database'!F162</f>
        <v>242</v>
      </c>
      <c r="E152" s="14" t="str">
        <f>'Master Database'!E162</f>
        <v>Shared Ownership</v>
      </c>
      <c r="F152" s="14">
        <f>'Master Database'!AE162</f>
        <v>0</v>
      </c>
      <c r="G152" s="14">
        <f>'Master Database'!AF162</f>
        <v>0</v>
      </c>
      <c r="H152" s="14">
        <f>'Master Database'!AG162</f>
        <v>0</v>
      </c>
      <c r="I152" s="14">
        <f>'Master Database'!AH162</f>
        <v>0</v>
      </c>
      <c r="J152" s="14">
        <f>'Master Database'!AI162</f>
        <v>0</v>
      </c>
      <c r="K152" s="14">
        <f>'Master Database'!AJ162</f>
        <v>0</v>
      </c>
      <c r="L152" s="14">
        <f>'Master Database'!AK162</f>
        <v>0</v>
      </c>
      <c r="M152" s="14">
        <f>'Master Database'!AL162</f>
        <v>0</v>
      </c>
      <c r="N152" s="14">
        <f>'Master Database'!AM162</f>
        <v>0</v>
      </c>
      <c r="O152" s="14">
        <f>'Master Database'!AN162</f>
        <v>0</v>
      </c>
      <c r="P152" s="14">
        <f>'Master Database'!AO162</f>
        <v>0</v>
      </c>
      <c r="Q152" s="14">
        <f>'Master Database'!AR162</f>
        <v>0</v>
      </c>
      <c r="R152" s="14">
        <f>'Master Database'!AS162</f>
        <v>0</v>
      </c>
      <c r="S152" s="14">
        <f>'Master Database'!AT162</f>
        <v>0</v>
      </c>
      <c r="T152" s="14">
        <f>'Master Database'!AU162</f>
        <v>0</v>
      </c>
      <c r="AB152" s="55" t="e">
        <f>#REF!</f>
        <v>#REF!</v>
      </c>
    </row>
    <row r="153" spans="1:28" ht="38.25" customHeight="1" x14ac:dyDescent="0.2">
      <c r="A153" s="117" t="str">
        <f>'Master Database'!A163</f>
        <v>148</v>
      </c>
      <c r="B153" s="118">
        <f>'Master Database'!C163</f>
        <v>0</v>
      </c>
      <c r="C153" s="119">
        <f>'Master Database'!D163</f>
        <v>0</v>
      </c>
      <c r="D153" s="14">
        <f>'Master Database'!F163</f>
        <v>242</v>
      </c>
      <c r="E153" s="14" t="str">
        <f>'Master Database'!E163</f>
        <v>Shared Ownership</v>
      </c>
      <c r="F153" s="14">
        <f>'Master Database'!AE163</f>
        <v>0</v>
      </c>
      <c r="G153" s="14">
        <f>'Master Database'!AF163</f>
        <v>0</v>
      </c>
      <c r="H153" s="14">
        <f>'Master Database'!AG163</f>
        <v>0</v>
      </c>
      <c r="I153" s="14">
        <f>'Master Database'!AH163</f>
        <v>0</v>
      </c>
      <c r="J153" s="14">
        <f>'Master Database'!AI163</f>
        <v>0</v>
      </c>
      <c r="K153" s="14">
        <f>'Master Database'!AJ163</f>
        <v>0</v>
      </c>
      <c r="L153" s="14">
        <f>'Master Database'!AK163</f>
        <v>0</v>
      </c>
      <c r="M153" s="14">
        <f>'Master Database'!AL163</f>
        <v>0</v>
      </c>
      <c r="N153" s="14">
        <f>'Master Database'!AM163</f>
        <v>0</v>
      </c>
      <c r="O153" s="14">
        <f>'Master Database'!AN163</f>
        <v>0</v>
      </c>
      <c r="P153" s="14">
        <f>'Master Database'!AO163</f>
        <v>0</v>
      </c>
      <c r="Q153" s="14">
        <f>'Master Database'!AR163</f>
        <v>0</v>
      </c>
      <c r="R153" s="14">
        <f>'Master Database'!AS163</f>
        <v>0</v>
      </c>
      <c r="S153" s="14">
        <f>'Master Database'!AT163</f>
        <v>0</v>
      </c>
      <c r="T153" s="14">
        <f>'Master Database'!AU163</f>
        <v>0</v>
      </c>
      <c r="AB153" s="55" t="e">
        <f>#REF!</f>
        <v>#REF!</v>
      </c>
    </row>
    <row r="154" spans="1:28" ht="38.25" customHeight="1" x14ac:dyDescent="0.2">
      <c r="A154" s="117" t="str">
        <f>'Master Database'!A164</f>
        <v>149</v>
      </c>
      <c r="B154" s="118">
        <f>'Master Database'!C164</f>
        <v>0</v>
      </c>
      <c r="C154" s="119">
        <f>'Master Database'!D164</f>
        <v>0</v>
      </c>
      <c r="D154" s="14">
        <f>'Master Database'!F164</f>
        <v>242</v>
      </c>
      <c r="E154" s="14" t="str">
        <f>'Master Database'!E164</f>
        <v>Shared Ownership</v>
      </c>
      <c r="F154" s="14">
        <f>'Master Database'!AE164</f>
        <v>0</v>
      </c>
      <c r="G154" s="14">
        <f>'Master Database'!AF164</f>
        <v>0</v>
      </c>
      <c r="H154" s="14">
        <f>'Master Database'!AG164</f>
        <v>0</v>
      </c>
      <c r="I154" s="14">
        <f>'Master Database'!AH164</f>
        <v>0</v>
      </c>
      <c r="J154" s="14">
        <f>'Master Database'!AI164</f>
        <v>0</v>
      </c>
      <c r="K154" s="14">
        <f>'Master Database'!AJ164</f>
        <v>0</v>
      </c>
      <c r="L154" s="14">
        <f>'Master Database'!AK164</f>
        <v>0</v>
      </c>
      <c r="M154" s="14">
        <f>'Master Database'!AL164</f>
        <v>0</v>
      </c>
      <c r="N154" s="14">
        <f>'Master Database'!AM164</f>
        <v>0</v>
      </c>
      <c r="O154" s="14">
        <f>'Master Database'!AN164</f>
        <v>0</v>
      </c>
      <c r="P154" s="14">
        <f>'Master Database'!AO164</f>
        <v>0</v>
      </c>
      <c r="Q154" s="14">
        <f>'Master Database'!AR164</f>
        <v>0</v>
      </c>
      <c r="R154" s="14">
        <f>'Master Database'!AS164</f>
        <v>0</v>
      </c>
      <c r="S154" s="14">
        <f>'Master Database'!AT164</f>
        <v>0</v>
      </c>
      <c r="T154" s="14">
        <f>'Master Database'!AU164</f>
        <v>0</v>
      </c>
      <c r="AB154" s="55" t="e">
        <f>#REF!</f>
        <v>#REF!</v>
      </c>
    </row>
    <row r="155" spans="1:28" ht="38.25" customHeight="1" x14ac:dyDescent="0.2">
      <c r="A155" s="117" t="str">
        <f>'Master Database'!A165</f>
        <v>150</v>
      </c>
      <c r="B155" s="118">
        <f>'Master Database'!C165</f>
        <v>0</v>
      </c>
      <c r="C155" s="119">
        <f>'Master Database'!D165</f>
        <v>0</v>
      </c>
      <c r="D155" s="14">
        <f>'Master Database'!F165</f>
        <v>461</v>
      </c>
      <c r="E155" s="14" t="str">
        <f>'Master Database'!E165</f>
        <v>Private</v>
      </c>
      <c r="F155" s="14">
        <f>'Master Database'!AE165</f>
        <v>0</v>
      </c>
      <c r="G155" s="14">
        <f>'Master Database'!AF165</f>
        <v>0</v>
      </c>
      <c r="H155" s="14">
        <f>'Master Database'!AG165</f>
        <v>0</v>
      </c>
      <c r="I155" s="14">
        <f>'Master Database'!AH165</f>
        <v>0</v>
      </c>
      <c r="J155" s="14">
        <f>'Master Database'!AI165</f>
        <v>0</v>
      </c>
      <c r="K155" s="14">
        <f>'Master Database'!AJ165</f>
        <v>0</v>
      </c>
      <c r="L155" s="14">
        <f>'Master Database'!AK165</f>
        <v>0</v>
      </c>
      <c r="M155" s="14">
        <f>'Master Database'!AL165</f>
        <v>0</v>
      </c>
      <c r="N155" s="14">
        <f>'Master Database'!AM165</f>
        <v>0</v>
      </c>
      <c r="O155" s="14">
        <f>'Master Database'!AN165</f>
        <v>0</v>
      </c>
      <c r="P155" s="14">
        <f>'Master Database'!AO165</f>
        <v>0</v>
      </c>
      <c r="Q155" s="14">
        <f>'Master Database'!AR165</f>
        <v>0</v>
      </c>
      <c r="R155" s="14">
        <f>'Master Database'!AS165</f>
        <v>0</v>
      </c>
      <c r="S155" s="14">
        <f>'Master Database'!AT165</f>
        <v>0</v>
      </c>
      <c r="T155" s="14">
        <f>'Master Database'!AU165</f>
        <v>0</v>
      </c>
      <c r="AB155" s="55" t="e">
        <f>#REF!</f>
        <v>#REF!</v>
      </c>
    </row>
    <row r="156" spans="1:28" ht="38.25" customHeight="1" x14ac:dyDescent="0.2">
      <c r="A156" s="117" t="str">
        <f>'Master Database'!A166</f>
        <v>151</v>
      </c>
      <c r="B156" s="118">
        <f>'Master Database'!C166</f>
        <v>0</v>
      </c>
      <c r="C156" s="119">
        <f>'Master Database'!D166</f>
        <v>0</v>
      </c>
      <c r="D156" s="14">
        <f>'Master Database'!F166</f>
        <v>466</v>
      </c>
      <c r="E156" s="14" t="str">
        <f>'Master Database'!E166</f>
        <v>Private</v>
      </c>
      <c r="F156" s="14">
        <f>'Master Database'!AE166</f>
        <v>0</v>
      </c>
      <c r="G156" s="14">
        <f>'Master Database'!AF166</f>
        <v>0</v>
      </c>
      <c r="H156" s="14">
        <f>'Master Database'!AG166</f>
        <v>0</v>
      </c>
      <c r="I156" s="14">
        <f>'Master Database'!AH166</f>
        <v>0</v>
      </c>
      <c r="J156" s="14">
        <f>'Master Database'!AI166</f>
        <v>0</v>
      </c>
      <c r="K156" s="14">
        <f>'Master Database'!AJ166</f>
        <v>0</v>
      </c>
      <c r="L156" s="14">
        <f>'Master Database'!AK166</f>
        <v>0</v>
      </c>
      <c r="M156" s="14">
        <f>'Master Database'!AL166</f>
        <v>0</v>
      </c>
      <c r="N156" s="14">
        <f>'Master Database'!AM166</f>
        <v>0</v>
      </c>
      <c r="O156" s="14">
        <f>'Master Database'!AN166</f>
        <v>0</v>
      </c>
      <c r="P156" s="14">
        <f>'Master Database'!AO166</f>
        <v>0</v>
      </c>
      <c r="Q156" s="14">
        <f>'Master Database'!AR166</f>
        <v>0</v>
      </c>
      <c r="R156" s="14">
        <f>'Master Database'!AS166</f>
        <v>0</v>
      </c>
      <c r="S156" s="14">
        <f>'Master Database'!AT166</f>
        <v>0</v>
      </c>
      <c r="T156" s="14">
        <f>'Master Database'!AU166</f>
        <v>0</v>
      </c>
      <c r="AB156" s="55" t="e">
        <f>#REF!</f>
        <v>#REF!</v>
      </c>
    </row>
    <row r="157" spans="1:28" ht="38.25" customHeight="1" x14ac:dyDescent="0.2">
      <c r="A157" s="117" t="str">
        <f>'Master Database'!A167</f>
        <v>152</v>
      </c>
      <c r="B157" s="118">
        <f>'Master Database'!C167</f>
        <v>0</v>
      </c>
      <c r="C157" s="119">
        <f>'Master Database'!D167</f>
        <v>0</v>
      </c>
      <c r="D157" s="14">
        <f>'Master Database'!F167</f>
        <v>581</v>
      </c>
      <c r="E157" s="14" t="str">
        <f>'Master Database'!E167</f>
        <v>Private</v>
      </c>
      <c r="F157" s="14">
        <f>'Master Database'!AE167</f>
        <v>0</v>
      </c>
      <c r="G157" s="14">
        <f>'Master Database'!AF167</f>
        <v>0</v>
      </c>
      <c r="H157" s="14">
        <f>'Master Database'!AG167</f>
        <v>0</v>
      </c>
      <c r="I157" s="14">
        <f>'Master Database'!AH167</f>
        <v>0</v>
      </c>
      <c r="J157" s="14">
        <f>'Master Database'!AI167</f>
        <v>0</v>
      </c>
      <c r="K157" s="14">
        <f>'Master Database'!AJ167</f>
        <v>0</v>
      </c>
      <c r="L157" s="14">
        <f>'Master Database'!AK167</f>
        <v>0</v>
      </c>
      <c r="M157" s="14">
        <f>'Master Database'!AL167</f>
        <v>0</v>
      </c>
      <c r="N157" s="14">
        <f>'Master Database'!AM167</f>
        <v>0</v>
      </c>
      <c r="O157" s="14">
        <f>'Master Database'!AN167</f>
        <v>0</v>
      </c>
      <c r="P157" s="14">
        <f>'Master Database'!AO167</f>
        <v>0</v>
      </c>
      <c r="Q157" s="14">
        <f>'Master Database'!AR167</f>
        <v>0</v>
      </c>
      <c r="R157" s="14">
        <f>'Master Database'!AS167</f>
        <v>0</v>
      </c>
      <c r="S157" s="14">
        <f>'Master Database'!AT167</f>
        <v>0</v>
      </c>
      <c r="T157" s="14">
        <f>'Master Database'!AU167</f>
        <v>0</v>
      </c>
      <c r="AB157" s="55" t="e">
        <f>#REF!</f>
        <v>#REF!</v>
      </c>
    </row>
    <row r="158" spans="1:28" ht="38.25" customHeight="1" x14ac:dyDescent="0.2">
      <c r="A158" s="117" t="str">
        <f>'Master Database'!A168</f>
        <v>153</v>
      </c>
      <c r="B158" s="118">
        <f>'Master Database'!C168</f>
        <v>0</v>
      </c>
      <c r="C158" s="119">
        <f>'Master Database'!D168</f>
        <v>0</v>
      </c>
      <c r="D158" s="14">
        <f>'Master Database'!F168</f>
        <v>364</v>
      </c>
      <c r="E158" s="14" t="str">
        <f>'Master Database'!E168</f>
        <v>Private</v>
      </c>
      <c r="F158" s="14">
        <f>'Master Database'!AE168</f>
        <v>0</v>
      </c>
      <c r="G158" s="14">
        <f>'Master Database'!AF168</f>
        <v>0</v>
      </c>
      <c r="H158" s="14">
        <f>'Master Database'!AG168</f>
        <v>0</v>
      </c>
      <c r="I158" s="14">
        <f>'Master Database'!AH168</f>
        <v>0</v>
      </c>
      <c r="J158" s="14">
        <f>'Master Database'!AI168</f>
        <v>0</v>
      </c>
      <c r="K158" s="14">
        <f>'Master Database'!AJ168</f>
        <v>0</v>
      </c>
      <c r="L158" s="14">
        <f>'Master Database'!AK168</f>
        <v>0</v>
      </c>
      <c r="M158" s="14">
        <f>'Master Database'!AL168</f>
        <v>0</v>
      </c>
      <c r="N158" s="14">
        <f>'Master Database'!AM168</f>
        <v>0</v>
      </c>
      <c r="O158" s="14">
        <f>'Master Database'!AN168</f>
        <v>0</v>
      </c>
      <c r="P158" s="14">
        <f>'Master Database'!AO168</f>
        <v>0</v>
      </c>
      <c r="Q158" s="14">
        <f>'Master Database'!AR168</f>
        <v>0</v>
      </c>
      <c r="R158" s="14">
        <f>'Master Database'!AS168</f>
        <v>0</v>
      </c>
      <c r="S158" s="14">
        <f>'Master Database'!AT168</f>
        <v>0</v>
      </c>
      <c r="T158" s="14">
        <f>'Master Database'!AU168</f>
        <v>0</v>
      </c>
      <c r="AB158" s="55" t="e">
        <f>#REF!</f>
        <v>#REF!</v>
      </c>
    </row>
    <row r="159" spans="1:28" ht="38.25" customHeight="1" x14ac:dyDescent="0.2">
      <c r="A159" s="117" t="str">
        <f>'Master Database'!A169</f>
        <v>154</v>
      </c>
      <c r="B159" s="118">
        <f>'Master Database'!C169</f>
        <v>0</v>
      </c>
      <c r="C159" s="119">
        <f>'Master Database'!D169</f>
        <v>0</v>
      </c>
      <c r="D159" s="14">
        <f>'Master Database'!F169</f>
        <v>364</v>
      </c>
      <c r="E159" s="14" t="str">
        <f>'Master Database'!E169</f>
        <v>Private</v>
      </c>
      <c r="F159" s="14">
        <f>'Master Database'!AE169</f>
        <v>0</v>
      </c>
      <c r="G159" s="14">
        <f>'Master Database'!AF169</f>
        <v>0</v>
      </c>
      <c r="H159" s="14">
        <f>'Master Database'!AG169</f>
        <v>0</v>
      </c>
      <c r="I159" s="14">
        <f>'Master Database'!AH169</f>
        <v>0</v>
      </c>
      <c r="J159" s="14">
        <f>'Master Database'!AI169</f>
        <v>0</v>
      </c>
      <c r="K159" s="14">
        <f>'Master Database'!AJ169</f>
        <v>0</v>
      </c>
      <c r="L159" s="14">
        <f>'Master Database'!AK169</f>
        <v>0</v>
      </c>
      <c r="M159" s="14">
        <f>'Master Database'!AL169</f>
        <v>0</v>
      </c>
      <c r="N159" s="14">
        <f>'Master Database'!AM169</f>
        <v>0</v>
      </c>
      <c r="O159" s="14">
        <f>'Master Database'!AN169</f>
        <v>0</v>
      </c>
      <c r="P159" s="14">
        <f>'Master Database'!AO169</f>
        <v>0</v>
      </c>
      <c r="Q159" s="14">
        <f>'Master Database'!AR169</f>
        <v>0</v>
      </c>
      <c r="R159" s="14">
        <f>'Master Database'!AS169</f>
        <v>0</v>
      </c>
      <c r="S159" s="14">
        <f>'Master Database'!AT169</f>
        <v>0</v>
      </c>
      <c r="T159" s="14">
        <f>'Master Database'!AU169</f>
        <v>0</v>
      </c>
      <c r="AB159" s="55" t="e">
        <f>#REF!</f>
        <v>#REF!</v>
      </c>
    </row>
    <row r="160" spans="1:28" ht="38.25" customHeight="1" x14ac:dyDescent="0.2">
      <c r="A160" s="117" t="str">
        <f>'Master Database'!A170</f>
        <v>155</v>
      </c>
      <c r="B160" s="118">
        <f>'Master Database'!C170</f>
        <v>0</v>
      </c>
      <c r="C160" s="119">
        <f>'Master Database'!D170</f>
        <v>0</v>
      </c>
      <c r="D160" s="14">
        <f>'Master Database'!F170</f>
        <v>354</v>
      </c>
      <c r="E160" s="14" t="str">
        <f>'Master Database'!E170</f>
        <v>Private</v>
      </c>
      <c r="F160" s="14">
        <f>'Master Database'!AE170</f>
        <v>0</v>
      </c>
      <c r="G160" s="14">
        <f>'Master Database'!AF170</f>
        <v>0</v>
      </c>
      <c r="H160" s="14">
        <f>'Master Database'!AG170</f>
        <v>0</v>
      </c>
      <c r="I160" s="14">
        <f>'Master Database'!AH170</f>
        <v>0</v>
      </c>
      <c r="J160" s="14">
        <f>'Master Database'!AI170</f>
        <v>0</v>
      </c>
      <c r="K160" s="14">
        <f>'Master Database'!AJ170</f>
        <v>0</v>
      </c>
      <c r="L160" s="14">
        <f>'Master Database'!AK170</f>
        <v>0</v>
      </c>
      <c r="M160" s="14">
        <f>'Master Database'!AL170</f>
        <v>0</v>
      </c>
      <c r="N160" s="14">
        <f>'Master Database'!AM170</f>
        <v>0</v>
      </c>
      <c r="O160" s="14">
        <f>'Master Database'!AN170</f>
        <v>0</v>
      </c>
      <c r="P160" s="14">
        <f>'Master Database'!AO170</f>
        <v>0</v>
      </c>
      <c r="Q160" s="14">
        <f>'Master Database'!AR170</f>
        <v>0</v>
      </c>
      <c r="R160" s="14">
        <f>'Master Database'!AS170</f>
        <v>0</v>
      </c>
      <c r="S160" s="14">
        <f>'Master Database'!AT170</f>
        <v>0</v>
      </c>
      <c r="T160" s="14">
        <f>'Master Database'!AU170</f>
        <v>0</v>
      </c>
      <c r="AB160" s="55" t="e">
        <f>#REF!</f>
        <v>#REF!</v>
      </c>
    </row>
    <row r="161" spans="1:28" ht="38.25" customHeight="1" x14ac:dyDescent="0.2">
      <c r="A161" s="117" t="str">
        <f>'Master Database'!A171</f>
        <v>156</v>
      </c>
      <c r="B161" s="118">
        <f>'Master Database'!C171</f>
        <v>0</v>
      </c>
      <c r="C161" s="119">
        <f>'Master Database'!D171</f>
        <v>0</v>
      </c>
      <c r="D161" s="14">
        <f>'Master Database'!F171</f>
        <v>364</v>
      </c>
      <c r="E161" s="14" t="str">
        <f>'Master Database'!E171</f>
        <v>Private</v>
      </c>
      <c r="F161" s="14">
        <f>'Master Database'!AE171</f>
        <v>0</v>
      </c>
      <c r="G161" s="14">
        <f>'Master Database'!AF171</f>
        <v>0</v>
      </c>
      <c r="H161" s="14">
        <f>'Master Database'!AG171</f>
        <v>0</v>
      </c>
      <c r="I161" s="14">
        <f>'Master Database'!AH171</f>
        <v>0</v>
      </c>
      <c r="J161" s="14">
        <f>'Master Database'!AI171</f>
        <v>0</v>
      </c>
      <c r="K161" s="14">
        <f>'Master Database'!AJ171</f>
        <v>0</v>
      </c>
      <c r="L161" s="14">
        <f>'Master Database'!AK171</f>
        <v>0</v>
      </c>
      <c r="M161" s="14">
        <f>'Master Database'!AL171</f>
        <v>0</v>
      </c>
      <c r="N161" s="14">
        <f>'Master Database'!AM171</f>
        <v>0</v>
      </c>
      <c r="O161" s="14">
        <f>'Master Database'!AN171</f>
        <v>0</v>
      </c>
      <c r="P161" s="14">
        <f>'Master Database'!AO171</f>
        <v>0</v>
      </c>
      <c r="Q161" s="14">
        <f>'Master Database'!AR171</f>
        <v>0</v>
      </c>
      <c r="R161" s="14">
        <f>'Master Database'!AS171</f>
        <v>0</v>
      </c>
      <c r="S161" s="14">
        <f>'Master Database'!AT171</f>
        <v>0</v>
      </c>
      <c r="T161" s="14">
        <f>'Master Database'!AU171</f>
        <v>0</v>
      </c>
      <c r="AB161" s="55" t="e">
        <f>#REF!</f>
        <v>#REF!</v>
      </c>
    </row>
    <row r="162" spans="1:28" ht="38.25" customHeight="1" x14ac:dyDescent="0.2">
      <c r="A162" s="117" t="str">
        <f>'Master Database'!A172</f>
        <v>157</v>
      </c>
      <c r="B162" s="118">
        <f>'Master Database'!C172</f>
        <v>0</v>
      </c>
      <c r="C162" s="119">
        <f>'Master Database'!D172</f>
        <v>0</v>
      </c>
      <c r="D162" s="14">
        <f>'Master Database'!F172</f>
        <v>473</v>
      </c>
      <c r="E162" s="14" t="str">
        <f>'Master Database'!E172</f>
        <v>Private</v>
      </c>
      <c r="F162" s="14">
        <f>'Master Database'!AE172</f>
        <v>0</v>
      </c>
      <c r="G162" s="14">
        <f>'Master Database'!AF172</f>
        <v>0</v>
      </c>
      <c r="H162" s="14">
        <f>'Master Database'!AG172</f>
        <v>0</v>
      </c>
      <c r="I162" s="14">
        <f>'Master Database'!AH172</f>
        <v>0</v>
      </c>
      <c r="J162" s="14">
        <f>'Master Database'!AI172</f>
        <v>0</v>
      </c>
      <c r="K162" s="14">
        <f>'Master Database'!AJ172</f>
        <v>0</v>
      </c>
      <c r="L162" s="14">
        <f>'Master Database'!AK172</f>
        <v>0</v>
      </c>
      <c r="M162" s="14">
        <f>'Master Database'!AL172</f>
        <v>0</v>
      </c>
      <c r="N162" s="14">
        <f>'Master Database'!AM172</f>
        <v>0</v>
      </c>
      <c r="O162" s="14">
        <f>'Master Database'!AN172</f>
        <v>0</v>
      </c>
      <c r="P162" s="14">
        <f>'Master Database'!AO172</f>
        <v>0</v>
      </c>
      <c r="Q162" s="14">
        <f>'Master Database'!AR172</f>
        <v>0</v>
      </c>
      <c r="R162" s="14">
        <f>'Master Database'!AS172</f>
        <v>0</v>
      </c>
      <c r="S162" s="14">
        <f>'Master Database'!AT172</f>
        <v>0</v>
      </c>
      <c r="T162" s="14">
        <f>'Master Database'!AU172</f>
        <v>0</v>
      </c>
      <c r="AB162" s="55" t="e">
        <f>#REF!</f>
        <v>#REF!</v>
      </c>
    </row>
    <row r="163" spans="1:28" ht="38.25" customHeight="1" x14ac:dyDescent="0.2">
      <c r="A163" s="117" t="str">
        <f>'Master Database'!A173</f>
        <v>158</v>
      </c>
      <c r="B163" s="118">
        <f>'Master Database'!C173</f>
        <v>0</v>
      </c>
      <c r="C163" s="119">
        <f>'Master Database'!D173</f>
        <v>0</v>
      </c>
      <c r="D163" s="14">
        <f>'Master Database'!F173</f>
        <v>364</v>
      </c>
      <c r="E163" s="14" t="str">
        <f>'Master Database'!E173</f>
        <v>Private</v>
      </c>
      <c r="F163" s="14">
        <f>'Master Database'!AE173</f>
        <v>0</v>
      </c>
      <c r="G163" s="14">
        <f>'Master Database'!AF173</f>
        <v>0</v>
      </c>
      <c r="H163" s="14">
        <f>'Master Database'!AG173</f>
        <v>0</v>
      </c>
      <c r="I163" s="14">
        <f>'Master Database'!AH173</f>
        <v>0</v>
      </c>
      <c r="J163" s="14">
        <f>'Master Database'!AI173</f>
        <v>0</v>
      </c>
      <c r="K163" s="14">
        <f>'Master Database'!AJ173</f>
        <v>0</v>
      </c>
      <c r="L163" s="14">
        <f>'Master Database'!AK173</f>
        <v>0</v>
      </c>
      <c r="M163" s="14">
        <f>'Master Database'!AL173</f>
        <v>0</v>
      </c>
      <c r="N163" s="14">
        <f>'Master Database'!AM173</f>
        <v>0</v>
      </c>
      <c r="O163" s="14">
        <f>'Master Database'!AN173</f>
        <v>0</v>
      </c>
      <c r="P163" s="14">
        <f>'Master Database'!AO173</f>
        <v>0</v>
      </c>
      <c r="Q163" s="14">
        <f>'Master Database'!AR173</f>
        <v>0</v>
      </c>
      <c r="R163" s="14">
        <f>'Master Database'!AS173</f>
        <v>0</v>
      </c>
      <c r="S163" s="14">
        <f>'Master Database'!AT173</f>
        <v>0</v>
      </c>
      <c r="T163" s="14">
        <f>'Master Database'!AU173</f>
        <v>0</v>
      </c>
      <c r="AB163" s="55" t="e">
        <f>#REF!</f>
        <v>#REF!</v>
      </c>
    </row>
    <row r="164" spans="1:28" ht="38.25" customHeight="1" x14ac:dyDescent="0.2">
      <c r="A164" s="117" t="str">
        <f>'Master Database'!A174</f>
        <v>159</v>
      </c>
      <c r="B164" s="118">
        <f>'Master Database'!C174</f>
        <v>0</v>
      </c>
      <c r="C164" s="119">
        <f>'Master Database'!D174</f>
        <v>0</v>
      </c>
      <c r="D164" s="14">
        <f>'Master Database'!F174</f>
        <v>364</v>
      </c>
      <c r="E164" s="14" t="str">
        <f>'Master Database'!E174</f>
        <v>Private</v>
      </c>
      <c r="F164" s="14">
        <f>'Master Database'!AE174</f>
        <v>0</v>
      </c>
      <c r="G164" s="14">
        <f>'Master Database'!AF174</f>
        <v>0</v>
      </c>
      <c r="H164" s="14">
        <f>'Master Database'!AG174</f>
        <v>0</v>
      </c>
      <c r="I164" s="14">
        <f>'Master Database'!AH174</f>
        <v>0</v>
      </c>
      <c r="J164" s="14">
        <f>'Master Database'!AI174</f>
        <v>0</v>
      </c>
      <c r="K164" s="14">
        <f>'Master Database'!AJ174</f>
        <v>0</v>
      </c>
      <c r="L164" s="14">
        <f>'Master Database'!AK174</f>
        <v>0</v>
      </c>
      <c r="M164" s="14">
        <f>'Master Database'!AL174</f>
        <v>0</v>
      </c>
      <c r="N164" s="14">
        <f>'Master Database'!AM174</f>
        <v>0</v>
      </c>
      <c r="O164" s="14">
        <f>'Master Database'!AN174</f>
        <v>0</v>
      </c>
      <c r="P164" s="14">
        <f>'Master Database'!AO174</f>
        <v>0</v>
      </c>
      <c r="Q164" s="14">
        <f>'Master Database'!AR174</f>
        <v>0</v>
      </c>
      <c r="R164" s="14">
        <f>'Master Database'!AS174</f>
        <v>0</v>
      </c>
      <c r="S164" s="14">
        <f>'Master Database'!AT174</f>
        <v>0</v>
      </c>
      <c r="T164" s="14">
        <f>'Master Database'!AU174</f>
        <v>0</v>
      </c>
      <c r="AB164" s="55" t="e">
        <f>#REF!</f>
        <v>#REF!</v>
      </c>
    </row>
    <row r="165" spans="1:28" ht="38.25" customHeight="1" x14ac:dyDescent="0.2">
      <c r="A165" s="117" t="str">
        <f>'Master Database'!A175</f>
        <v>160</v>
      </c>
      <c r="B165" s="118">
        <f>'Master Database'!C175</f>
        <v>0</v>
      </c>
      <c r="C165" s="119">
        <f>'Master Database'!D175</f>
        <v>0</v>
      </c>
      <c r="D165" s="14">
        <f>'Master Database'!F175</f>
        <v>473</v>
      </c>
      <c r="E165" s="14" t="str">
        <f>'Master Database'!E175</f>
        <v>Private</v>
      </c>
      <c r="F165" s="14">
        <f>'Master Database'!AE175</f>
        <v>0</v>
      </c>
      <c r="G165" s="14">
        <f>'Master Database'!AF175</f>
        <v>0</v>
      </c>
      <c r="H165" s="14">
        <f>'Master Database'!AG175</f>
        <v>0</v>
      </c>
      <c r="I165" s="14">
        <f>'Master Database'!AH175</f>
        <v>0</v>
      </c>
      <c r="J165" s="14">
        <f>'Master Database'!AI175</f>
        <v>0</v>
      </c>
      <c r="K165" s="14">
        <f>'Master Database'!AJ175</f>
        <v>0</v>
      </c>
      <c r="L165" s="14">
        <f>'Master Database'!AK175</f>
        <v>0</v>
      </c>
      <c r="M165" s="14">
        <f>'Master Database'!AL175</f>
        <v>0</v>
      </c>
      <c r="N165" s="14">
        <f>'Master Database'!AM175</f>
        <v>0</v>
      </c>
      <c r="O165" s="14">
        <f>'Master Database'!AN175</f>
        <v>0</v>
      </c>
      <c r="P165" s="14">
        <f>'Master Database'!AO175</f>
        <v>0</v>
      </c>
      <c r="Q165" s="14">
        <f>'Master Database'!AR175</f>
        <v>0</v>
      </c>
      <c r="R165" s="14">
        <f>'Master Database'!AS175</f>
        <v>0</v>
      </c>
      <c r="S165" s="14">
        <f>'Master Database'!AT175</f>
        <v>0</v>
      </c>
      <c r="T165" s="14">
        <f>'Master Database'!AU175</f>
        <v>0</v>
      </c>
      <c r="AB165" s="55" t="e">
        <f>#REF!</f>
        <v>#REF!</v>
      </c>
    </row>
    <row r="166" spans="1:28" ht="38.25" customHeight="1" x14ac:dyDescent="0.2">
      <c r="A166" s="117" t="str">
        <f>'Master Database'!A176</f>
        <v>161</v>
      </c>
      <c r="B166" s="118">
        <f>'Master Database'!C176</f>
        <v>0</v>
      </c>
      <c r="C166" s="119">
        <f>'Master Database'!D176</f>
        <v>0</v>
      </c>
      <c r="D166" s="14">
        <f>'Master Database'!F176</f>
        <v>473</v>
      </c>
      <c r="E166" s="14" t="str">
        <f>'Master Database'!E176</f>
        <v>Private</v>
      </c>
      <c r="F166" s="14">
        <f>'Master Database'!AE176</f>
        <v>0</v>
      </c>
      <c r="G166" s="14">
        <f>'Master Database'!AF176</f>
        <v>0</v>
      </c>
      <c r="H166" s="14">
        <f>'Master Database'!AG176</f>
        <v>0</v>
      </c>
      <c r="I166" s="14">
        <f>'Master Database'!AH176</f>
        <v>0</v>
      </c>
      <c r="J166" s="14">
        <f>'Master Database'!AI176</f>
        <v>0</v>
      </c>
      <c r="K166" s="14">
        <f>'Master Database'!AJ176</f>
        <v>0</v>
      </c>
      <c r="L166" s="14">
        <f>'Master Database'!AK176</f>
        <v>0</v>
      </c>
      <c r="M166" s="14">
        <f>'Master Database'!AL176</f>
        <v>0</v>
      </c>
      <c r="N166" s="14">
        <f>'Master Database'!AM176</f>
        <v>0</v>
      </c>
      <c r="O166" s="14">
        <f>'Master Database'!AN176</f>
        <v>0</v>
      </c>
      <c r="P166" s="14">
        <f>'Master Database'!AO176</f>
        <v>0</v>
      </c>
      <c r="Q166" s="14">
        <f>'Master Database'!AR176</f>
        <v>0</v>
      </c>
      <c r="R166" s="14">
        <f>'Master Database'!AS176</f>
        <v>0</v>
      </c>
      <c r="S166" s="14">
        <f>'Master Database'!AT176</f>
        <v>0</v>
      </c>
      <c r="T166" s="14">
        <f>'Master Database'!AU176</f>
        <v>0</v>
      </c>
      <c r="AB166" s="55" t="e">
        <f>#REF!</f>
        <v>#REF!</v>
      </c>
    </row>
    <row r="167" spans="1:28" ht="38.25" customHeight="1" x14ac:dyDescent="0.2">
      <c r="A167" s="117" t="str">
        <f>'Master Database'!A177</f>
        <v>162</v>
      </c>
      <c r="B167" s="118">
        <f>'Master Database'!C177</f>
        <v>0</v>
      </c>
      <c r="C167" s="119">
        <f>'Master Database'!D177</f>
        <v>0</v>
      </c>
      <c r="D167" s="14">
        <f>'Master Database'!F177</f>
        <v>473</v>
      </c>
      <c r="E167" s="14" t="str">
        <f>'Master Database'!E177</f>
        <v>Private</v>
      </c>
      <c r="F167" s="14">
        <f>'Master Database'!AE177</f>
        <v>0</v>
      </c>
      <c r="G167" s="14">
        <f>'Master Database'!AF177</f>
        <v>0</v>
      </c>
      <c r="H167" s="14">
        <f>'Master Database'!AG177</f>
        <v>0</v>
      </c>
      <c r="I167" s="14">
        <f>'Master Database'!AH177</f>
        <v>0</v>
      </c>
      <c r="J167" s="14">
        <f>'Master Database'!AI177</f>
        <v>0</v>
      </c>
      <c r="K167" s="14">
        <f>'Master Database'!AJ177</f>
        <v>0</v>
      </c>
      <c r="L167" s="14">
        <f>'Master Database'!AK177</f>
        <v>0</v>
      </c>
      <c r="M167" s="14">
        <f>'Master Database'!AL177</f>
        <v>0</v>
      </c>
      <c r="N167" s="14">
        <f>'Master Database'!AM177</f>
        <v>0</v>
      </c>
      <c r="O167" s="14">
        <f>'Master Database'!AN177</f>
        <v>0</v>
      </c>
      <c r="P167" s="14">
        <f>'Master Database'!AO177</f>
        <v>0</v>
      </c>
      <c r="Q167" s="14">
        <f>'Master Database'!AR177</f>
        <v>0</v>
      </c>
      <c r="R167" s="14">
        <f>'Master Database'!AS177</f>
        <v>0</v>
      </c>
      <c r="S167" s="14">
        <f>'Master Database'!AT177</f>
        <v>0</v>
      </c>
      <c r="T167" s="14">
        <f>'Master Database'!AU177</f>
        <v>0</v>
      </c>
      <c r="AB167" s="55" t="e">
        <f>#REF!</f>
        <v>#REF!</v>
      </c>
    </row>
    <row r="168" spans="1:28" ht="38.25" customHeight="1" x14ac:dyDescent="0.2">
      <c r="A168" s="117" t="str">
        <f>'Master Database'!A178</f>
        <v>163</v>
      </c>
      <c r="B168" s="118">
        <f>'Master Database'!C178</f>
        <v>0</v>
      </c>
      <c r="C168" s="119">
        <f>'Master Database'!D178</f>
        <v>0</v>
      </c>
      <c r="D168" s="14">
        <f>'Master Database'!F178</f>
        <v>473</v>
      </c>
      <c r="E168" s="14" t="str">
        <f>'Master Database'!E178</f>
        <v>Private</v>
      </c>
      <c r="F168" s="14">
        <f>'Master Database'!AE178</f>
        <v>0</v>
      </c>
      <c r="G168" s="14">
        <f>'Master Database'!AF178</f>
        <v>0</v>
      </c>
      <c r="H168" s="14">
        <f>'Master Database'!AG178</f>
        <v>0</v>
      </c>
      <c r="I168" s="14">
        <f>'Master Database'!AH178</f>
        <v>0</v>
      </c>
      <c r="J168" s="14">
        <f>'Master Database'!AI178</f>
        <v>0</v>
      </c>
      <c r="K168" s="14">
        <f>'Master Database'!AJ178</f>
        <v>0</v>
      </c>
      <c r="L168" s="14">
        <f>'Master Database'!AK178</f>
        <v>0</v>
      </c>
      <c r="M168" s="14">
        <f>'Master Database'!AL178</f>
        <v>0</v>
      </c>
      <c r="N168" s="14">
        <f>'Master Database'!AM178</f>
        <v>0</v>
      </c>
      <c r="O168" s="14">
        <f>'Master Database'!AN178</f>
        <v>0</v>
      </c>
      <c r="P168" s="14">
        <f>'Master Database'!AO178</f>
        <v>0</v>
      </c>
      <c r="Q168" s="14">
        <f>'Master Database'!AR178</f>
        <v>0</v>
      </c>
      <c r="R168" s="14">
        <f>'Master Database'!AS178</f>
        <v>0</v>
      </c>
      <c r="S168" s="14">
        <f>'Master Database'!AT178</f>
        <v>0</v>
      </c>
      <c r="T168" s="14">
        <f>'Master Database'!AU178</f>
        <v>0</v>
      </c>
      <c r="AB168" s="55" t="e">
        <f>#REF!</f>
        <v>#REF!</v>
      </c>
    </row>
    <row r="169" spans="1:28" ht="38.25" customHeight="1" x14ac:dyDescent="0.2">
      <c r="A169" s="117" t="str">
        <f>'Master Database'!A179</f>
        <v>164</v>
      </c>
      <c r="B169" s="118">
        <f>'Master Database'!C179</f>
        <v>0</v>
      </c>
      <c r="C169" s="119">
        <f>'Master Database'!D179</f>
        <v>0</v>
      </c>
      <c r="D169" s="14">
        <f>'Master Database'!F179</f>
        <v>474</v>
      </c>
      <c r="E169" s="14" t="str">
        <f>'Master Database'!E179</f>
        <v>Private</v>
      </c>
      <c r="F169" s="14">
        <f>'Master Database'!AE179</f>
        <v>0</v>
      </c>
      <c r="G169" s="14">
        <f>'Master Database'!AF179</f>
        <v>0</v>
      </c>
      <c r="H169" s="14">
        <f>'Master Database'!AG179</f>
        <v>0</v>
      </c>
      <c r="I169" s="14">
        <f>'Master Database'!AH179</f>
        <v>0</v>
      </c>
      <c r="J169" s="14">
        <f>'Master Database'!AI179</f>
        <v>0</v>
      </c>
      <c r="K169" s="14">
        <f>'Master Database'!AJ179</f>
        <v>0</v>
      </c>
      <c r="L169" s="14">
        <f>'Master Database'!AK179</f>
        <v>0</v>
      </c>
      <c r="M169" s="14">
        <f>'Master Database'!AL179</f>
        <v>0</v>
      </c>
      <c r="N169" s="14">
        <f>'Master Database'!AM179</f>
        <v>0</v>
      </c>
      <c r="O169" s="14">
        <f>'Master Database'!AN179</f>
        <v>0</v>
      </c>
      <c r="P169" s="14">
        <f>'Master Database'!AO179</f>
        <v>0</v>
      </c>
      <c r="Q169" s="14">
        <f>'Master Database'!AR179</f>
        <v>0</v>
      </c>
      <c r="R169" s="14">
        <f>'Master Database'!AS179</f>
        <v>0</v>
      </c>
      <c r="S169" s="14">
        <f>'Master Database'!AT179</f>
        <v>0</v>
      </c>
      <c r="T169" s="14">
        <f>'Master Database'!AU179</f>
        <v>0</v>
      </c>
      <c r="AB169" s="55" t="e">
        <f>#REF!</f>
        <v>#REF!</v>
      </c>
    </row>
    <row r="170" spans="1:28" ht="38.25" customHeight="1" x14ac:dyDescent="0.2">
      <c r="A170" s="117" t="str">
        <f>'Master Database'!A180</f>
        <v>165</v>
      </c>
      <c r="B170" s="118">
        <f>'Master Database'!C180</f>
        <v>0</v>
      </c>
      <c r="C170" s="119">
        <f>'Master Database'!D180</f>
        <v>0</v>
      </c>
      <c r="D170" s="14">
        <f>'Master Database'!F180</f>
        <v>474</v>
      </c>
      <c r="E170" s="14" t="str">
        <f>'Master Database'!E180</f>
        <v>Private</v>
      </c>
      <c r="F170" s="14">
        <f>'Master Database'!AE180</f>
        <v>0</v>
      </c>
      <c r="G170" s="14">
        <f>'Master Database'!AF180</f>
        <v>0</v>
      </c>
      <c r="H170" s="14">
        <f>'Master Database'!AG180</f>
        <v>0</v>
      </c>
      <c r="I170" s="14">
        <f>'Master Database'!AH180</f>
        <v>0</v>
      </c>
      <c r="J170" s="14">
        <f>'Master Database'!AI180</f>
        <v>0</v>
      </c>
      <c r="K170" s="14">
        <f>'Master Database'!AJ180</f>
        <v>0</v>
      </c>
      <c r="L170" s="14">
        <f>'Master Database'!AK180</f>
        <v>0</v>
      </c>
      <c r="M170" s="14">
        <f>'Master Database'!AL180</f>
        <v>0</v>
      </c>
      <c r="N170" s="14">
        <f>'Master Database'!AM180</f>
        <v>0</v>
      </c>
      <c r="O170" s="14">
        <f>'Master Database'!AN180</f>
        <v>0</v>
      </c>
      <c r="P170" s="14">
        <f>'Master Database'!AO180</f>
        <v>0</v>
      </c>
      <c r="Q170" s="14">
        <f>'Master Database'!AR180</f>
        <v>0</v>
      </c>
      <c r="R170" s="14">
        <f>'Master Database'!AS180</f>
        <v>0</v>
      </c>
      <c r="S170" s="14">
        <f>'Master Database'!AT180</f>
        <v>0</v>
      </c>
      <c r="T170" s="14">
        <f>'Master Database'!AU180</f>
        <v>0</v>
      </c>
      <c r="AB170" s="55" t="e">
        <f>#REF!</f>
        <v>#REF!</v>
      </c>
    </row>
    <row r="171" spans="1:28" ht="38.25" customHeight="1" x14ac:dyDescent="0.2">
      <c r="A171" s="117" t="str">
        <f>'Master Database'!A181</f>
        <v>166</v>
      </c>
      <c r="B171" s="118">
        <f>'Master Database'!C181</f>
        <v>0</v>
      </c>
      <c r="C171" s="119">
        <f>'Master Database'!D181</f>
        <v>0</v>
      </c>
      <c r="D171" s="14">
        <f>'Master Database'!F181</f>
        <v>464</v>
      </c>
      <c r="E171" s="14" t="str">
        <f>'Master Database'!E181</f>
        <v>Private</v>
      </c>
      <c r="F171" s="14">
        <f>'Master Database'!AE181</f>
        <v>0</v>
      </c>
      <c r="G171" s="14">
        <f>'Master Database'!AF181</f>
        <v>0</v>
      </c>
      <c r="H171" s="14">
        <f>'Master Database'!AG181</f>
        <v>0</v>
      </c>
      <c r="I171" s="14">
        <f>'Master Database'!AH181</f>
        <v>0</v>
      </c>
      <c r="J171" s="14">
        <f>'Master Database'!AI181</f>
        <v>0</v>
      </c>
      <c r="K171" s="14">
        <f>'Master Database'!AJ181</f>
        <v>0</v>
      </c>
      <c r="L171" s="14">
        <f>'Master Database'!AK181</f>
        <v>0</v>
      </c>
      <c r="M171" s="14">
        <f>'Master Database'!AL181</f>
        <v>0</v>
      </c>
      <c r="N171" s="14">
        <f>'Master Database'!AM181</f>
        <v>0</v>
      </c>
      <c r="O171" s="14">
        <f>'Master Database'!AN181</f>
        <v>0</v>
      </c>
      <c r="P171" s="14">
        <f>'Master Database'!AO181</f>
        <v>0</v>
      </c>
      <c r="Q171" s="14">
        <f>'Master Database'!AR181</f>
        <v>0</v>
      </c>
      <c r="R171" s="14">
        <f>'Master Database'!AS181</f>
        <v>0</v>
      </c>
      <c r="S171" s="14">
        <f>'Master Database'!AT181</f>
        <v>0</v>
      </c>
      <c r="T171" s="14">
        <f>'Master Database'!AU181</f>
        <v>0</v>
      </c>
      <c r="AB171" s="55" t="e">
        <f>#REF!</f>
        <v>#REF!</v>
      </c>
    </row>
    <row r="172" spans="1:28" ht="38.25" customHeight="1" x14ac:dyDescent="0.2">
      <c r="A172" s="117" t="str">
        <f>'Master Database'!A182</f>
        <v>167</v>
      </c>
      <c r="B172" s="118">
        <f>'Master Database'!C182</f>
        <v>0</v>
      </c>
      <c r="C172" s="119">
        <f>'Master Database'!D182</f>
        <v>0</v>
      </c>
      <c r="D172" s="14">
        <f>'Master Database'!F182</f>
        <v>464</v>
      </c>
      <c r="E172" s="14" t="str">
        <f>'Master Database'!E182</f>
        <v>Private</v>
      </c>
      <c r="F172" s="14">
        <f>'Master Database'!AE182</f>
        <v>0</v>
      </c>
      <c r="G172" s="14">
        <f>'Master Database'!AF182</f>
        <v>0</v>
      </c>
      <c r="H172" s="14">
        <f>'Master Database'!AG182</f>
        <v>0</v>
      </c>
      <c r="I172" s="14">
        <f>'Master Database'!AH182</f>
        <v>0</v>
      </c>
      <c r="J172" s="14">
        <f>'Master Database'!AI182</f>
        <v>0</v>
      </c>
      <c r="K172" s="14">
        <f>'Master Database'!AJ182</f>
        <v>0</v>
      </c>
      <c r="L172" s="14">
        <f>'Master Database'!AK182</f>
        <v>0</v>
      </c>
      <c r="M172" s="14">
        <f>'Master Database'!AL182</f>
        <v>0</v>
      </c>
      <c r="N172" s="14">
        <f>'Master Database'!AM182</f>
        <v>0</v>
      </c>
      <c r="O172" s="14">
        <f>'Master Database'!AN182</f>
        <v>0</v>
      </c>
      <c r="P172" s="14">
        <f>'Master Database'!AO182</f>
        <v>0</v>
      </c>
      <c r="Q172" s="14">
        <f>'Master Database'!AR182</f>
        <v>0</v>
      </c>
      <c r="R172" s="14">
        <f>'Master Database'!AS182</f>
        <v>0</v>
      </c>
      <c r="S172" s="14">
        <f>'Master Database'!AT182</f>
        <v>0</v>
      </c>
      <c r="T172" s="14">
        <f>'Master Database'!AU182</f>
        <v>0</v>
      </c>
      <c r="AB172" s="55" t="e">
        <f>#REF!</f>
        <v>#REF!</v>
      </c>
    </row>
    <row r="173" spans="1:28" ht="38.25" customHeight="1" x14ac:dyDescent="0.2">
      <c r="A173" s="117" t="str">
        <f>'Master Database'!A183</f>
        <v>168</v>
      </c>
      <c r="B173" s="118">
        <f>'Master Database'!C183</f>
        <v>0</v>
      </c>
      <c r="C173" s="119">
        <f>'Master Database'!D183</f>
        <v>0</v>
      </c>
      <c r="D173" s="14">
        <f>'Master Database'!F183</f>
        <v>474</v>
      </c>
      <c r="E173" s="14" t="str">
        <f>'Master Database'!E183</f>
        <v>Private</v>
      </c>
      <c r="F173" s="14">
        <f>'Master Database'!AE183</f>
        <v>0</v>
      </c>
      <c r="G173" s="14">
        <f>'Master Database'!AF183</f>
        <v>0</v>
      </c>
      <c r="H173" s="14">
        <f>'Master Database'!AG183</f>
        <v>0</v>
      </c>
      <c r="I173" s="14">
        <f>'Master Database'!AH183</f>
        <v>0</v>
      </c>
      <c r="J173" s="14">
        <f>'Master Database'!AI183</f>
        <v>0</v>
      </c>
      <c r="K173" s="14">
        <f>'Master Database'!AJ183</f>
        <v>0</v>
      </c>
      <c r="L173" s="14">
        <f>'Master Database'!AK183</f>
        <v>0</v>
      </c>
      <c r="M173" s="14">
        <f>'Master Database'!AL183</f>
        <v>0</v>
      </c>
      <c r="N173" s="14">
        <f>'Master Database'!AM183</f>
        <v>0</v>
      </c>
      <c r="O173" s="14">
        <f>'Master Database'!AN183</f>
        <v>0</v>
      </c>
      <c r="P173" s="14">
        <f>'Master Database'!AO183</f>
        <v>0</v>
      </c>
      <c r="Q173" s="14">
        <f>'Master Database'!AR183</f>
        <v>0</v>
      </c>
      <c r="R173" s="14">
        <f>'Master Database'!AS183</f>
        <v>0</v>
      </c>
      <c r="S173" s="14">
        <f>'Master Database'!AT183</f>
        <v>0</v>
      </c>
      <c r="T173" s="14">
        <f>'Master Database'!AU183</f>
        <v>0</v>
      </c>
      <c r="AB173" s="55" t="e">
        <f>#REF!</f>
        <v>#REF!</v>
      </c>
    </row>
    <row r="174" spans="1:28" ht="38.25" customHeight="1" x14ac:dyDescent="0.2">
      <c r="A174" s="117" t="str">
        <f>'Master Database'!A184</f>
        <v>169</v>
      </c>
      <c r="B174" s="118">
        <f>'Master Database'!C184</f>
        <v>0</v>
      </c>
      <c r="C174" s="119">
        <f>'Master Database'!D184</f>
        <v>0</v>
      </c>
      <c r="D174" s="14">
        <f>'Master Database'!F184</f>
        <v>473</v>
      </c>
      <c r="E174" s="14" t="str">
        <f>'Master Database'!E184</f>
        <v>Rented</v>
      </c>
      <c r="F174" s="14">
        <f>'Master Database'!AE184</f>
        <v>0</v>
      </c>
      <c r="G174" s="14">
        <f>'Master Database'!AF184</f>
        <v>0</v>
      </c>
      <c r="H174" s="14">
        <f>'Master Database'!AG184</f>
        <v>0</v>
      </c>
      <c r="I174" s="14">
        <f>'Master Database'!AH184</f>
        <v>0</v>
      </c>
      <c r="J174" s="14">
        <f>'Master Database'!AI184</f>
        <v>0</v>
      </c>
      <c r="K174" s="14">
        <f>'Master Database'!AJ184</f>
        <v>0</v>
      </c>
      <c r="L174" s="14">
        <f>'Master Database'!AK184</f>
        <v>0</v>
      </c>
      <c r="M174" s="14">
        <f>'Master Database'!AL184</f>
        <v>0</v>
      </c>
      <c r="N174" s="14">
        <f>'Master Database'!AM184</f>
        <v>0</v>
      </c>
      <c r="O174" s="14">
        <f>'Master Database'!AN184</f>
        <v>0</v>
      </c>
      <c r="P174" s="14">
        <f>'Master Database'!AO184</f>
        <v>0</v>
      </c>
      <c r="Q174" s="14">
        <f>'Master Database'!AR184</f>
        <v>0</v>
      </c>
      <c r="R174" s="14">
        <f>'Master Database'!AS184</f>
        <v>0</v>
      </c>
      <c r="S174" s="14">
        <f>'Master Database'!AT184</f>
        <v>0</v>
      </c>
      <c r="T174" s="14">
        <f>'Master Database'!AU184</f>
        <v>0</v>
      </c>
      <c r="AB174" s="55" t="e">
        <f>#REF!</f>
        <v>#REF!</v>
      </c>
    </row>
    <row r="175" spans="1:28" ht="38.25" customHeight="1" x14ac:dyDescent="0.2">
      <c r="A175" s="117" t="str">
        <f>'Master Database'!A185</f>
        <v>170</v>
      </c>
      <c r="B175" s="118">
        <f>'Master Database'!C185</f>
        <v>0</v>
      </c>
      <c r="C175" s="119">
        <f>'Master Database'!D185</f>
        <v>0</v>
      </c>
      <c r="D175" s="14">
        <f>'Master Database'!F185</f>
        <v>242</v>
      </c>
      <c r="E175" s="14" t="str">
        <f>'Master Database'!E185</f>
        <v>Rented</v>
      </c>
      <c r="F175" s="14">
        <f>'Master Database'!AE185</f>
        <v>0</v>
      </c>
      <c r="G175" s="14">
        <f>'Master Database'!AF185</f>
        <v>0</v>
      </c>
      <c r="H175" s="14">
        <f>'Master Database'!AG185</f>
        <v>0</v>
      </c>
      <c r="I175" s="14">
        <f>'Master Database'!AH185</f>
        <v>0</v>
      </c>
      <c r="J175" s="14">
        <f>'Master Database'!AI185</f>
        <v>0</v>
      </c>
      <c r="K175" s="14">
        <f>'Master Database'!AJ185</f>
        <v>0</v>
      </c>
      <c r="L175" s="14">
        <f>'Master Database'!AK185</f>
        <v>0</v>
      </c>
      <c r="M175" s="14">
        <f>'Master Database'!AL185</f>
        <v>0</v>
      </c>
      <c r="N175" s="14">
        <f>'Master Database'!AM185</f>
        <v>0</v>
      </c>
      <c r="O175" s="14">
        <f>'Master Database'!AN185</f>
        <v>0</v>
      </c>
      <c r="P175" s="14">
        <f>'Master Database'!AO185</f>
        <v>0</v>
      </c>
      <c r="Q175" s="14">
        <f>'Master Database'!AR185</f>
        <v>0</v>
      </c>
      <c r="R175" s="14">
        <f>'Master Database'!AS185</f>
        <v>0</v>
      </c>
      <c r="S175" s="14">
        <f>'Master Database'!AT185</f>
        <v>0</v>
      </c>
      <c r="T175" s="14">
        <f>'Master Database'!AU185</f>
        <v>0</v>
      </c>
      <c r="AB175" s="55" t="e">
        <f>#REF!</f>
        <v>#REF!</v>
      </c>
    </row>
    <row r="176" spans="1:28" ht="38.25" customHeight="1" x14ac:dyDescent="0.2">
      <c r="A176" s="117" t="str">
        <f>'Master Database'!A186</f>
        <v>171</v>
      </c>
      <c r="B176" s="118">
        <f>'Master Database'!C186</f>
        <v>0</v>
      </c>
      <c r="C176" s="119">
        <f>'Master Database'!D186</f>
        <v>0</v>
      </c>
      <c r="D176" s="14">
        <f>'Master Database'!F186</f>
        <v>242</v>
      </c>
      <c r="E176" s="14" t="str">
        <f>'Master Database'!E186</f>
        <v>Rented</v>
      </c>
      <c r="F176" s="14">
        <f>'Master Database'!AE186</f>
        <v>0</v>
      </c>
      <c r="G176" s="14">
        <f>'Master Database'!AF186</f>
        <v>0</v>
      </c>
      <c r="H176" s="14">
        <f>'Master Database'!AG186</f>
        <v>0</v>
      </c>
      <c r="I176" s="14">
        <f>'Master Database'!AH186</f>
        <v>0</v>
      </c>
      <c r="J176" s="14">
        <f>'Master Database'!AI186</f>
        <v>0</v>
      </c>
      <c r="K176" s="14">
        <f>'Master Database'!AJ186</f>
        <v>0</v>
      </c>
      <c r="L176" s="14">
        <f>'Master Database'!AK186</f>
        <v>0</v>
      </c>
      <c r="M176" s="14">
        <f>'Master Database'!AL186</f>
        <v>0</v>
      </c>
      <c r="N176" s="14">
        <f>'Master Database'!AM186</f>
        <v>0</v>
      </c>
      <c r="O176" s="14">
        <f>'Master Database'!AN186</f>
        <v>0</v>
      </c>
      <c r="P176" s="14">
        <f>'Master Database'!AO186</f>
        <v>0</v>
      </c>
      <c r="Q176" s="14">
        <f>'Master Database'!AR186</f>
        <v>0</v>
      </c>
      <c r="R176" s="14">
        <f>'Master Database'!AS186</f>
        <v>0</v>
      </c>
      <c r="S176" s="14">
        <f>'Master Database'!AT186</f>
        <v>0</v>
      </c>
      <c r="T176" s="14">
        <f>'Master Database'!AU186</f>
        <v>0</v>
      </c>
      <c r="AB176" s="55" t="e">
        <f>#REF!</f>
        <v>#REF!</v>
      </c>
    </row>
    <row r="177" spans="1:28" ht="38.25" customHeight="1" x14ac:dyDescent="0.2">
      <c r="A177" s="117" t="str">
        <f>'Master Database'!A187</f>
        <v>172</v>
      </c>
      <c r="B177" s="118">
        <f>'Master Database'!C187</f>
        <v>0</v>
      </c>
      <c r="C177" s="119">
        <f>'Master Database'!D187</f>
        <v>0</v>
      </c>
      <c r="D177" s="14">
        <f>'Master Database'!F187</f>
        <v>242</v>
      </c>
      <c r="E177" s="14" t="str">
        <f>'Master Database'!E187</f>
        <v>Rented</v>
      </c>
      <c r="F177" s="14">
        <f>'Master Database'!AE187</f>
        <v>0</v>
      </c>
      <c r="G177" s="14">
        <f>'Master Database'!AF187</f>
        <v>0</v>
      </c>
      <c r="H177" s="14">
        <f>'Master Database'!AG187</f>
        <v>0</v>
      </c>
      <c r="I177" s="14">
        <f>'Master Database'!AH187</f>
        <v>0</v>
      </c>
      <c r="J177" s="14">
        <f>'Master Database'!AI187</f>
        <v>0</v>
      </c>
      <c r="K177" s="14">
        <f>'Master Database'!AJ187</f>
        <v>0</v>
      </c>
      <c r="L177" s="14">
        <f>'Master Database'!AK187</f>
        <v>0</v>
      </c>
      <c r="M177" s="14">
        <f>'Master Database'!AL187</f>
        <v>0</v>
      </c>
      <c r="N177" s="14">
        <f>'Master Database'!AM187</f>
        <v>0</v>
      </c>
      <c r="O177" s="14">
        <f>'Master Database'!AN187</f>
        <v>0</v>
      </c>
      <c r="P177" s="14">
        <f>'Master Database'!AO187</f>
        <v>0</v>
      </c>
      <c r="Q177" s="14">
        <f>'Master Database'!AR187</f>
        <v>0</v>
      </c>
      <c r="R177" s="14">
        <f>'Master Database'!AS187</f>
        <v>0</v>
      </c>
      <c r="S177" s="14">
        <f>'Master Database'!AT187</f>
        <v>0</v>
      </c>
      <c r="T177" s="14">
        <f>'Master Database'!AU187</f>
        <v>0</v>
      </c>
      <c r="AB177" s="55" t="e">
        <f>#REF!</f>
        <v>#REF!</v>
      </c>
    </row>
    <row r="178" spans="1:28" ht="38.25" customHeight="1" x14ac:dyDescent="0.2">
      <c r="A178" s="117" t="str">
        <f>'Master Database'!A188</f>
        <v>173</v>
      </c>
      <c r="B178" s="118">
        <f>'Master Database'!C188</f>
        <v>0</v>
      </c>
      <c r="C178" s="119">
        <f>'Master Database'!D188</f>
        <v>0</v>
      </c>
      <c r="D178" s="14">
        <f>'Master Database'!F188</f>
        <v>242</v>
      </c>
      <c r="E178" s="14" t="str">
        <f>'Master Database'!E188</f>
        <v>Rented</v>
      </c>
      <c r="F178" s="14">
        <f>'Master Database'!AE188</f>
        <v>0</v>
      </c>
      <c r="G178" s="14">
        <f>'Master Database'!AF188</f>
        <v>0</v>
      </c>
      <c r="H178" s="14">
        <f>'Master Database'!AG188</f>
        <v>0</v>
      </c>
      <c r="I178" s="14">
        <f>'Master Database'!AH188</f>
        <v>0</v>
      </c>
      <c r="J178" s="14">
        <f>'Master Database'!AI188</f>
        <v>0</v>
      </c>
      <c r="K178" s="14">
        <f>'Master Database'!AJ188</f>
        <v>0</v>
      </c>
      <c r="L178" s="14">
        <f>'Master Database'!AK188</f>
        <v>0</v>
      </c>
      <c r="M178" s="14">
        <f>'Master Database'!AL188</f>
        <v>0</v>
      </c>
      <c r="N178" s="14">
        <f>'Master Database'!AM188</f>
        <v>0</v>
      </c>
      <c r="O178" s="14">
        <f>'Master Database'!AN188</f>
        <v>0</v>
      </c>
      <c r="P178" s="14">
        <f>'Master Database'!AO188</f>
        <v>0</v>
      </c>
      <c r="Q178" s="14">
        <f>'Master Database'!AR188</f>
        <v>0</v>
      </c>
      <c r="R178" s="14">
        <f>'Master Database'!AS188</f>
        <v>0</v>
      </c>
      <c r="S178" s="14">
        <f>'Master Database'!AT188</f>
        <v>0</v>
      </c>
      <c r="T178" s="14">
        <f>'Master Database'!AU188</f>
        <v>0</v>
      </c>
      <c r="AB178" s="55" t="e">
        <f>#REF!</f>
        <v>#REF!</v>
      </c>
    </row>
    <row r="179" spans="1:28" ht="38.25" customHeight="1" x14ac:dyDescent="0.2">
      <c r="A179" s="117" t="str">
        <f>'Master Database'!A189</f>
        <v>174</v>
      </c>
      <c r="B179" s="118">
        <f>'Master Database'!C189</f>
        <v>0</v>
      </c>
      <c r="C179" s="119">
        <f>'Master Database'!D189</f>
        <v>0</v>
      </c>
      <c r="D179" s="14">
        <f>'Master Database'!F189</f>
        <v>242</v>
      </c>
      <c r="E179" s="14" t="str">
        <f>'Master Database'!E189</f>
        <v>Rented</v>
      </c>
      <c r="F179" s="14">
        <f>'Master Database'!AE189</f>
        <v>0</v>
      </c>
      <c r="G179" s="14">
        <f>'Master Database'!AF189</f>
        <v>0</v>
      </c>
      <c r="H179" s="14">
        <f>'Master Database'!AG189</f>
        <v>0</v>
      </c>
      <c r="I179" s="14">
        <f>'Master Database'!AH189</f>
        <v>0</v>
      </c>
      <c r="J179" s="14">
        <f>'Master Database'!AI189</f>
        <v>0</v>
      </c>
      <c r="K179" s="14">
        <f>'Master Database'!AJ189</f>
        <v>0</v>
      </c>
      <c r="L179" s="14">
        <f>'Master Database'!AK189</f>
        <v>0</v>
      </c>
      <c r="M179" s="14">
        <f>'Master Database'!AL189</f>
        <v>0</v>
      </c>
      <c r="N179" s="14">
        <f>'Master Database'!AM189</f>
        <v>0</v>
      </c>
      <c r="O179" s="14">
        <f>'Master Database'!AN189</f>
        <v>0</v>
      </c>
      <c r="P179" s="14">
        <f>'Master Database'!AO189</f>
        <v>0</v>
      </c>
      <c r="Q179" s="14">
        <f>'Master Database'!AR189</f>
        <v>0</v>
      </c>
      <c r="R179" s="14">
        <f>'Master Database'!AS189</f>
        <v>0</v>
      </c>
      <c r="S179" s="14">
        <f>'Master Database'!AT189</f>
        <v>0</v>
      </c>
      <c r="T179" s="14">
        <f>'Master Database'!AU189</f>
        <v>0</v>
      </c>
      <c r="AB179" s="55" t="e">
        <f>#REF!</f>
        <v>#REF!</v>
      </c>
    </row>
    <row r="180" spans="1:28" ht="38.25" customHeight="1" x14ac:dyDescent="0.2">
      <c r="A180" s="117" t="str">
        <f>'Master Database'!A190</f>
        <v>175</v>
      </c>
      <c r="B180" s="118">
        <f>'Master Database'!C190</f>
        <v>0</v>
      </c>
      <c r="C180" s="119">
        <f>'Master Database'!D190</f>
        <v>0</v>
      </c>
      <c r="D180" s="14">
        <f>'Master Database'!F190</f>
        <v>242</v>
      </c>
      <c r="E180" s="14" t="str">
        <f>'Master Database'!E190</f>
        <v>Rented</v>
      </c>
      <c r="F180" s="14">
        <f>'Master Database'!AE190</f>
        <v>0</v>
      </c>
      <c r="G180" s="14">
        <f>'Master Database'!AF190</f>
        <v>0</v>
      </c>
      <c r="H180" s="14">
        <f>'Master Database'!AG190</f>
        <v>0</v>
      </c>
      <c r="I180" s="14">
        <f>'Master Database'!AH190</f>
        <v>0</v>
      </c>
      <c r="J180" s="14">
        <f>'Master Database'!AI190</f>
        <v>0</v>
      </c>
      <c r="K180" s="14">
        <f>'Master Database'!AJ190</f>
        <v>0</v>
      </c>
      <c r="L180" s="14">
        <f>'Master Database'!AK190</f>
        <v>0</v>
      </c>
      <c r="M180" s="14">
        <f>'Master Database'!AL190</f>
        <v>0</v>
      </c>
      <c r="N180" s="14">
        <f>'Master Database'!AM190</f>
        <v>0</v>
      </c>
      <c r="O180" s="14">
        <f>'Master Database'!AN190</f>
        <v>0</v>
      </c>
      <c r="P180" s="14">
        <f>'Master Database'!AO190</f>
        <v>0</v>
      </c>
      <c r="Q180" s="14">
        <f>'Master Database'!AR190</f>
        <v>0</v>
      </c>
      <c r="R180" s="14">
        <f>'Master Database'!AS190</f>
        <v>0</v>
      </c>
      <c r="S180" s="14">
        <f>'Master Database'!AT190</f>
        <v>0</v>
      </c>
      <c r="T180" s="14">
        <f>'Master Database'!AU190</f>
        <v>0</v>
      </c>
      <c r="AB180" s="55" t="e">
        <f>#REF!</f>
        <v>#REF!</v>
      </c>
    </row>
    <row r="181" spans="1:28" ht="38.25" customHeight="1" x14ac:dyDescent="0.2">
      <c r="A181" s="117" t="str">
        <f>'Master Database'!A191</f>
        <v>176</v>
      </c>
      <c r="B181" s="118">
        <f>'Master Database'!C191</f>
        <v>0</v>
      </c>
      <c r="C181" s="119">
        <f>'Master Database'!D191</f>
        <v>0</v>
      </c>
      <c r="D181" s="14">
        <f>'Master Database'!F191</f>
        <v>242</v>
      </c>
      <c r="E181" s="14" t="str">
        <f>'Master Database'!E191</f>
        <v>Rented</v>
      </c>
      <c r="F181" s="14">
        <f>'Master Database'!AE191</f>
        <v>0</v>
      </c>
      <c r="G181" s="14">
        <f>'Master Database'!AF191</f>
        <v>0</v>
      </c>
      <c r="H181" s="14">
        <f>'Master Database'!AG191</f>
        <v>0</v>
      </c>
      <c r="I181" s="14">
        <f>'Master Database'!AH191</f>
        <v>0</v>
      </c>
      <c r="J181" s="14">
        <f>'Master Database'!AI191</f>
        <v>0</v>
      </c>
      <c r="K181" s="14">
        <f>'Master Database'!AJ191</f>
        <v>0</v>
      </c>
      <c r="L181" s="14">
        <f>'Master Database'!AK191</f>
        <v>0</v>
      </c>
      <c r="M181" s="14">
        <f>'Master Database'!AL191</f>
        <v>0</v>
      </c>
      <c r="N181" s="14">
        <f>'Master Database'!AM191</f>
        <v>0</v>
      </c>
      <c r="O181" s="14">
        <f>'Master Database'!AN191</f>
        <v>0</v>
      </c>
      <c r="P181" s="14">
        <f>'Master Database'!AO191</f>
        <v>0</v>
      </c>
      <c r="Q181" s="14">
        <f>'Master Database'!AR191</f>
        <v>0</v>
      </c>
      <c r="R181" s="14">
        <f>'Master Database'!AS191</f>
        <v>0</v>
      </c>
      <c r="S181" s="14">
        <f>'Master Database'!AT191</f>
        <v>0</v>
      </c>
      <c r="T181" s="14">
        <f>'Master Database'!AU191</f>
        <v>0</v>
      </c>
      <c r="AB181" s="55" t="e">
        <f>#REF!</f>
        <v>#REF!</v>
      </c>
    </row>
    <row r="182" spans="1:28" ht="38.25" customHeight="1" x14ac:dyDescent="0.2">
      <c r="A182" s="117" t="str">
        <f>'Master Database'!A192</f>
        <v>177</v>
      </c>
      <c r="B182" s="118">
        <f>'Master Database'!C192</f>
        <v>0</v>
      </c>
      <c r="C182" s="119">
        <f>'Master Database'!D192</f>
        <v>0</v>
      </c>
      <c r="D182" s="14">
        <f>'Master Database'!F192</f>
        <v>242</v>
      </c>
      <c r="E182" s="14" t="str">
        <f>'Master Database'!E192</f>
        <v>Rented</v>
      </c>
      <c r="F182" s="14">
        <f>'Master Database'!AE192</f>
        <v>0</v>
      </c>
      <c r="G182" s="14">
        <f>'Master Database'!AF192</f>
        <v>0</v>
      </c>
      <c r="H182" s="14">
        <f>'Master Database'!AG192</f>
        <v>0</v>
      </c>
      <c r="I182" s="14">
        <f>'Master Database'!AH192</f>
        <v>0</v>
      </c>
      <c r="J182" s="14">
        <f>'Master Database'!AI192</f>
        <v>0</v>
      </c>
      <c r="K182" s="14">
        <f>'Master Database'!AJ192</f>
        <v>0</v>
      </c>
      <c r="L182" s="14">
        <f>'Master Database'!AK192</f>
        <v>0</v>
      </c>
      <c r="M182" s="14">
        <f>'Master Database'!AL192</f>
        <v>0</v>
      </c>
      <c r="N182" s="14">
        <f>'Master Database'!AM192</f>
        <v>0</v>
      </c>
      <c r="O182" s="14">
        <f>'Master Database'!AN192</f>
        <v>0</v>
      </c>
      <c r="P182" s="14">
        <f>'Master Database'!AO192</f>
        <v>0</v>
      </c>
      <c r="Q182" s="14">
        <f>'Master Database'!AR192</f>
        <v>0</v>
      </c>
      <c r="R182" s="14">
        <f>'Master Database'!AS192</f>
        <v>0</v>
      </c>
      <c r="S182" s="14">
        <f>'Master Database'!AT192</f>
        <v>0</v>
      </c>
      <c r="T182" s="14">
        <f>'Master Database'!AU192</f>
        <v>0</v>
      </c>
      <c r="AB182" s="55" t="e">
        <f>#REF!</f>
        <v>#REF!</v>
      </c>
    </row>
    <row r="183" spans="1:28" ht="38.25" customHeight="1" x14ac:dyDescent="0.2">
      <c r="A183" s="117" t="str">
        <f>'Master Database'!A193</f>
        <v>178</v>
      </c>
      <c r="B183" s="118">
        <f>'Master Database'!C193</f>
        <v>0</v>
      </c>
      <c r="C183" s="119">
        <f>'Master Database'!D193</f>
        <v>0</v>
      </c>
      <c r="D183" s="14">
        <f>'Master Database'!F193</f>
        <v>242</v>
      </c>
      <c r="E183" s="14" t="str">
        <f>'Master Database'!E193</f>
        <v>Rented</v>
      </c>
      <c r="F183" s="14">
        <f>'Master Database'!AE193</f>
        <v>0</v>
      </c>
      <c r="G183" s="14">
        <f>'Master Database'!AF193</f>
        <v>0</v>
      </c>
      <c r="H183" s="14">
        <f>'Master Database'!AG193</f>
        <v>0</v>
      </c>
      <c r="I183" s="14">
        <f>'Master Database'!AH193</f>
        <v>0</v>
      </c>
      <c r="J183" s="14">
        <f>'Master Database'!AI193</f>
        <v>0</v>
      </c>
      <c r="K183" s="14">
        <f>'Master Database'!AJ193</f>
        <v>0</v>
      </c>
      <c r="L183" s="14">
        <f>'Master Database'!AK193</f>
        <v>0</v>
      </c>
      <c r="M183" s="14">
        <f>'Master Database'!AL193</f>
        <v>0</v>
      </c>
      <c r="N183" s="14">
        <f>'Master Database'!AM193</f>
        <v>0</v>
      </c>
      <c r="O183" s="14">
        <f>'Master Database'!AN193</f>
        <v>0</v>
      </c>
      <c r="P183" s="14">
        <f>'Master Database'!AO193</f>
        <v>0</v>
      </c>
      <c r="Q183" s="14">
        <f>'Master Database'!AR193</f>
        <v>0</v>
      </c>
      <c r="R183" s="14">
        <f>'Master Database'!AS193</f>
        <v>0</v>
      </c>
      <c r="S183" s="14">
        <f>'Master Database'!AT193</f>
        <v>0</v>
      </c>
      <c r="T183" s="14">
        <f>'Master Database'!AU193</f>
        <v>0</v>
      </c>
      <c r="AB183" s="55" t="e">
        <f>#REF!</f>
        <v>#REF!</v>
      </c>
    </row>
    <row r="184" spans="1:28" ht="38.25" customHeight="1" x14ac:dyDescent="0.2">
      <c r="A184" s="117" t="str">
        <f>'Master Database'!A194</f>
        <v>179</v>
      </c>
      <c r="B184" s="118">
        <f>'Master Database'!C194</f>
        <v>0</v>
      </c>
      <c r="C184" s="119">
        <f>'Master Database'!D194</f>
        <v>0</v>
      </c>
      <c r="D184" s="14">
        <f>'Master Database'!F194</f>
        <v>352</v>
      </c>
      <c r="E184" s="14" t="str">
        <f>'Master Database'!E194</f>
        <v>Private</v>
      </c>
      <c r="F184" s="14">
        <f>'Master Database'!AE194</f>
        <v>0</v>
      </c>
      <c r="G184" s="14">
        <f>'Master Database'!AF194</f>
        <v>0</v>
      </c>
      <c r="H184" s="14">
        <f>'Master Database'!AG194</f>
        <v>0</v>
      </c>
      <c r="I184" s="14">
        <f>'Master Database'!AH194</f>
        <v>0</v>
      </c>
      <c r="J184" s="14">
        <f>'Master Database'!AI194</f>
        <v>0</v>
      </c>
      <c r="K184" s="14">
        <f>'Master Database'!AJ194</f>
        <v>0</v>
      </c>
      <c r="L184" s="14">
        <f>'Master Database'!AK194</f>
        <v>0</v>
      </c>
      <c r="M184" s="14">
        <f>'Master Database'!AL194</f>
        <v>0</v>
      </c>
      <c r="N184" s="14">
        <f>'Master Database'!AM194</f>
        <v>0</v>
      </c>
      <c r="O184" s="14">
        <f>'Master Database'!AN194</f>
        <v>0</v>
      </c>
      <c r="P184" s="14">
        <f>'Master Database'!AO194</f>
        <v>0</v>
      </c>
      <c r="Q184" s="14">
        <f>'Master Database'!AR194</f>
        <v>0</v>
      </c>
      <c r="R184" s="14">
        <f>'Master Database'!AS194</f>
        <v>0</v>
      </c>
      <c r="S184" s="14">
        <f>'Master Database'!AT194</f>
        <v>0</v>
      </c>
      <c r="T184" s="14">
        <f>'Master Database'!AU194</f>
        <v>0</v>
      </c>
      <c r="AB184" s="55" t="e">
        <f>#REF!</f>
        <v>#REF!</v>
      </c>
    </row>
    <row r="185" spans="1:28" ht="38.25" customHeight="1" x14ac:dyDescent="0.2">
      <c r="A185" s="117" t="str">
        <f>'Master Database'!A195</f>
        <v>180</v>
      </c>
      <c r="B185" s="118">
        <f>'Master Database'!C195</f>
        <v>0</v>
      </c>
      <c r="C185" s="119">
        <f>'Master Database'!D195</f>
        <v>0</v>
      </c>
      <c r="D185" s="14">
        <f>'Master Database'!F195</f>
        <v>352</v>
      </c>
      <c r="E185" s="14" t="str">
        <f>'Master Database'!E195</f>
        <v>Private</v>
      </c>
      <c r="F185" s="14">
        <f>'Master Database'!AE195</f>
        <v>0</v>
      </c>
      <c r="G185" s="14">
        <f>'Master Database'!AF195</f>
        <v>0</v>
      </c>
      <c r="H185" s="14">
        <f>'Master Database'!AG195</f>
        <v>0</v>
      </c>
      <c r="I185" s="14">
        <f>'Master Database'!AH195</f>
        <v>0</v>
      </c>
      <c r="J185" s="14">
        <f>'Master Database'!AI195</f>
        <v>0</v>
      </c>
      <c r="K185" s="14">
        <f>'Master Database'!AJ195</f>
        <v>0</v>
      </c>
      <c r="L185" s="14">
        <f>'Master Database'!AK195</f>
        <v>0</v>
      </c>
      <c r="M185" s="14">
        <f>'Master Database'!AL195</f>
        <v>0</v>
      </c>
      <c r="N185" s="14">
        <f>'Master Database'!AM195</f>
        <v>0</v>
      </c>
      <c r="O185" s="14">
        <f>'Master Database'!AN195</f>
        <v>0</v>
      </c>
      <c r="P185" s="14">
        <f>'Master Database'!AO195</f>
        <v>0</v>
      </c>
      <c r="Q185" s="14">
        <f>'Master Database'!AR195</f>
        <v>0</v>
      </c>
      <c r="R185" s="14">
        <f>'Master Database'!AS195</f>
        <v>0</v>
      </c>
      <c r="S185" s="14">
        <f>'Master Database'!AT195</f>
        <v>0</v>
      </c>
      <c r="T185" s="14">
        <f>'Master Database'!AU195</f>
        <v>0</v>
      </c>
      <c r="AB185" s="55" t="e">
        <f>#REF!</f>
        <v>#REF!</v>
      </c>
    </row>
    <row r="186" spans="1:28" ht="38.25" customHeight="1" x14ac:dyDescent="0.2">
      <c r="A186" s="117" t="str">
        <f>'Master Database'!A196</f>
        <v>181</v>
      </c>
      <c r="B186" s="118">
        <f>'Master Database'!C196</f>
        <v>0</v>
      </c>
      <c r="C186" s="119">
        <f>'Master Database'!D196</f>
        <v>0</v>
      </c>
      <c r="D186" s="14">
        <f>'Master Database'!F196</f>
        <v>354</v>
      </c>
      <c r="E186" s="14" t="str">
        <f>'Master Database'!E196</f>
        <v>Private</v>
      </c>
      <c r="F186" s="14">
        <f>'Master Database'!AE196</f>
        <v>0</v>
      </c>
      <c r="G186" s="14">
        <f>'Master Database'!AF196</f>
        <v>0</v>
      </c>
      <c r="H186" s="14">
        <f>'Master Database'!AG196</f>
        <v>0</v>
      </c>
      <c r="I186" s="14">
        <f>'Master Database'!AH196</f>
        <v>0</v>
      </c>
      <c r="J186" s="14">
        <f>'Master Database'!AI196</f>
        <v>0</v>
      </c>
      <c r="K186" s="14">
        <f>'Master Database'!AJ196</f>
        <v>0</v>
      </c>
      <c r="L186" s="14">
        <f>'Master Database'!AK196</f>
        <v>0</v>
      </c>
      <c r="M186" s="14">
        <f>'Master Database'!AL196</f>
        <v>0</v>
      </c>
      <c r="N186" s="14">
        <f>'Master Database'!AM196</f>
        <v>0</v>
      </c>
      <c r="O186" s="14">
        <f>'Master Database'!AN196</f>
        <v>0</v>
      </c>
      <c r="P186" s="14">
        <f>'Master Database'!AO196</f>
        <v>0</v>
      </c>
      <c r="Q186" s="14">
        <f>'Master Database'!AR196</f>
        <v>0</v>
      </c>
      <c r="R186" s="14">
        <f>'Master Database'!AS196</f>
        <v>0</v>
      </c>
      <c r="S186" s="14">
        <f>'Master Database'!AT196</f>
        <v>0</v>
      </c>
      <c r="T186" s="14">
        <f>'Master Database'!AU196</f>
        <v>0</v>
      </c>
      <c r="AB186" s="55" t="e">
        <f>#REF!</f>
        <v>#REF!</v>
      </c>
    </row>
    <row r="187" spans="1:28" ht="38.25" customHeight="1" x14ac:dyDescent="0.2">
      <c r="A187" s="117" t="str">
        <f>'Master Database'!A197</f>
        <v>182</v>
      </c>
      <c r="B187" s="118">
        <f>'Master Database'!C197</f>
        <v>0</v>
      </c>
      <c r="C187" s="119">
        <f>'Master Database'!D197</f>
        <v>0</v>
      </c>
      <c r="D187" s="14">
        <f>'Master Database'!F197</f>
        <v>364</v>
      </c>
      <c r="E187" s="14" t="str">
        <f>'Master Database'!E197</f>
        <v>Private</v>
      </c>
      <c r="F187" s="14">
        <f>'Master Database'!AE197</f>
        <v>0</v>
      </c>
      <c r="G187" s="14">
        <f>'Master Database'!AF197</f>
        <v>0</v>
      </c>
      <c r="H187" s="14">
        <f>'Master Database'!AG197</f>
        <v>0</v>
      </c>
      <c r="I187" s="14">
        <f>'Master Database'!AH197</f>
        <v>0</v>
      </c>
      <c r="J187" s="14">
        <f>'Master Database'!AI197</f>
        <v>0</v>
      </c>
      <c r="K187" s="14">
        <f>'Master Database'!AJ197</f>
        <v>0</v>
      </c>
      <c r="L187" s="14">
        <f>'Master Database'!AK197</f>
        <v>0</v>
      </c>
      <c r="M187" s="14">
        <f>'Master Database'!AL197</f>
        <v>0</v>
      </c>
      <c r="N187" s="14">
        <f>'Master Database'!AM197</f>
        <v>0</v>
      </c>
      <c r="O187" s="14">
        <f>'Master Database'!AN197</f>
        <v>0</v>
      </c>
      <c r="P187" s="14">
        <f>'Master Database'!AO197</f>
        <v>0</v>
      </c>
      <c r="Q187" s="14">
        <f>'Master Database'!AR197</f>
        <v>0</v>
      </c>
      <c r="R187" s="14">
        <f>'Master Database'!AS197</f>
        <v>0</v>
      </c>
      <c r="S187" s="14">
        <f>'Master Database'!AT197</f>
        <v>0</v>
      </c>
      <c r="T187" s="14">
        <f>'Master Database'!AU197</f>
        <v>0</v>
      </c>
      <c r="AB187" s="55" t="e">
        <f>#REF!</f>
        <v>#REF!</v>
      </c>
    </row>
    <row r="188" spans="1:28" ht="38.25" customHeight="1" x14ac:dyDescent="0.2">
      <c r="A188" s="117" t="str">
        <f>'Master Database'!A198</f>
        <v>183</v>
      </c>
      <c r="B188" s="118">
        <f>'Master Database'!C198</f>
        <v>0</v>
      </c>
      <c r="C188" s="119">
        <f>'Master Database'!D198</f>
        <v>0</v>
      </c>
      <c r="D188" s="14">
        <f>'Master Database'!F198</f>
        <v>364</v>
      </c>
      <c r="E188" s="14" t="str">
        <f>'Master Database'!E198</f>
        <v>Private</v>
      </c>
      <c r="F188" s="14">
        <f>'Master Database'!AE198</f>
        <v>0</v>
      </c>
      <c r="G188" s="14">
        <f>'Master Database'!AF198</f>
        <v>0</v>
      </c>
      <c r="H188" s="14">
        <f>'Master Database'!AG198</f>
        <v>0</v>
      </c>
      <c r="I188" s="14">
        <f>'Master Database'!AH198</f>
        <v>0</v>
      </c>
      <c r="J188" s="14">
        <f>'Master Database'!AI198</f>
        <v>0</v>
      </c>
      <c r="K188" s="14">
        <f>'Master Database'!AJ198</f>
        <v>0</v>
      </c>
      <c r="L188" s="14">
        <f>'Master Database'!AK198</f>
        <v>0</v>
      </c>
      <c r="M188" s="14">
        <f>'Master Database'!AL198</f>
        <v>0</v>
      </c>
      <c r="N188" s="14">
        <f>'Master Database'!AM198</f>
        <v>0</v>
      </c>
      <c r="O188" s="14">
        <f>'Master Database'!AN198</f>
        <v>0</v>
      </c>
      <c r="P188" s="14">
        <f>'Master Database'!AO198</f>
        <v>0</v>
      </c>
      <c r="Q188" s="14">
        <f>'Master Database'!AR198</f>
        <v>0</v>
      </c>
      <c r="R188" s="14">
        <f>'Master Database'!AS198</f>
        <v>0</v>
      </c>
      <c r="S188" s="14">
        <f>'Master Database'!AT198</f>
        <v>0</v>
      </c>
      <c r="T188" s="14">
        <f>'Master Database'!AU198</f>
        <v>0</v>
      </c>
      <c r="AB188" s="55" t="e">
        <f>#REF!</f>
        <v>#REF!</v>
      </c>
    </row>
    <row r="189" spans="1:28" ht="38.25" customHeight="1" x14ac:dyDescent="0.2">
      <c r="A189" s="117" t="str">
        <f>'Master Database'!A199</f>
        <v>184</v>
      </c>
      <c r="B189" s="118">
        <f>'Master Database'!C199</f>
        <v>0</v>
      </c>
      <c r="C189" s="119">
        <f>'Master Database'!D199</f>
        <v>0</v>
      </c>
      <c r="D189" s="14">
        <f>'Master Database'!F199</f>
        <v>464</v>
      </c>
      <c r="E189" s="14" t="str">
        <f>'Master Database'!E199</f>
        <v>Private</v>
      </c>
      <c r="F189" s="14">
        <f>'Master Database'!AE199</f>
        <v>0</v>
      </c>
      <c r="G189" s="14">
        <f>'Master Database'!AF199</f>
        <v>0</v>
      </c>
      <c r="H189" s="14">
        <f>'Master Database'!AG199</f>
        <v>0</v>
      </c>
      <c r="I189" s="14">
        <f>'Master Database'!AH199</f>
        <v>0</v>
      </c>
      <c r="J189" s="14">
        <f>'Master Database'!AI199</f>
        <v>0</v>
      </c>
      <c r="K189" s="14">
        <f>'Master Database'!AJ199</f>
        <v>0</v>
      </c>
      <c r="L189" s="14">
        <f>'Master Database'!AK199</f>
        <v>0</v>
      </c>
      <c r="M189" s="14">
        <f>'Master Database'!AL199</f>
        <v>0</v>
      </c>
      <c r="N189" s="14">
        <f>'Master Database'!AM199</f>
        <v>0</v>
      </c>
      <c r="O189" s="14">
        <f>'Master Database'!AN199</f>
        <v>0</v>
      </c>
      <c r="P189" s="14">
        <f>'Master Database'!AO199</f>
        <v>0</v>
      </c>
      <c r="Q189" s="14">
        <f>'Master Database'!AR199</f>
        <v>0</v>
      </c>
      <c r="R189" s="14">
        <f>'Master Database'!AS199</f>
        <v>0</v>
      </c>
      <c r="S189" s="14">
        <f>'Master Database'!AT199</f>
        <v>0</v>
      </c>
      <c r="T189" s="14">
        <f>'Master Database'!AU199</f>
        <v>0</v>
      </c>
      <c r="AB189" s="55" t="e">
        <f>#REF!</f>
        <v>#REF!</v>
      </c>
    </row>
    <row r="190" spans="1:28" ht="38.25" customHeight="1" x14ac:dyDescent="0.2">
      <c r="A190" s="117" t="str">
        <f>'Master Database'!A200</f>
        <v>185</v>
      </c>
      <c r="B190" s="118">
        <f>'Master Database'!C200</f>
        <v>0</v>
      </c>
      <c r="C190" s="119">
        <f>'Master Database'!D200</f>
        <v>0</v>
      </c>
      <c r="D190" s="14">
        <f>'Master Database'!F200</f>
        <v>464</v>
      </c>
      <c r="E190" s="14" t="str">
        <f>'Master Database'!E200</f>
        <v>Private</v>
      </c>
      <c r="F190" s="14">
        <f>'Master Database'!AE200</f>
        <v>0</v>
      </c>
      <c r="G190" s="14">
        <f>'Master Database'!AF200</f>
        <v>0</v>
      </c>
      <c r="H190" s="14">
        <f>'Master Database'!AG200</f>
        <v>0</v>
      </c>
      <c r="I190" s="14">
        <f>'Master Database'!AH200</f>
        <v>0</v>
      </c>
      <c r="J190" s="14">
        <f>'Master Database'!AI200</f>
        <v>0</v>
      </c>
      <c r="K190" s="14">
        <f>'Master Database'!AJ200</f>
        <v>0</v>
      </c>
      <c r="L190" s="14">
        <f>'Master Database'!AK200</f>
        <v>0</v>
      </c>
      <c r="M190" s="14">
        <f>'Master Database'!AL200</f>
        <v>0</v>
      </c>
      <c r="N190" s="14">
        <f>'Master Database'!AM200</f>
        <v>0</v>
      </c>
      <c r="O190" s="14">
        <f>'Master Database'!AN200</f>
        <v>0</v>
      </c>
      <c r="P190" s="14">
        <f>'Master Database'!AO200</f>
        <v>0</v>
      </c>
      <c r="Q190" s="14">
        <f>'Master Database'!AR200</f>
        <v>0</v>
      </c>
      <c r="R190" s="14">
        <f>'Master Database'!AS200</f>
        <v>0</v>
      </c>
      <c r="S190" s="14">
        <f>'Master Database'!AT200</f>
        <v>0</v>
      </c>
      <c r="T190" s="14">
        <f>'Master Database'!AU200</f>
        <v>0</v>
      </c>
      <c r="AB190" s="55" t="e">
        <f>#REF!</f>
        <v>#REF!</v>
      </c>
    </row>
    <row r="191" spans="1:28" ht="38.25" customHeight="1" x14ac:dyDescent="0.2">
      <c r="A191" s="117" t="str">
        <f>'Master Database'!A201</f>
        <v>186</v>
      </c>
      <c r="B191" s="118">
        <f>'Master Database'!C201</f>
        <v>0</v>
      </c>
      <c r="C191" s="119">
        <f>'Master Database'!D201</f>
        <v>0</v>
      </c>
      <c r="D191" s="14">
        <f>'Master Database'!F201</f>
        <v>354</v>
      </c>
      <c r="E191" s="14" t="str">
        <f>'Master Database'!E201</f>
        <v>Private</v>
      </c>
      <c r="F191" s="14">
        <f>'Master Database'!AE201</f>
        <v>0</v>
      </c>
      <c r="G191" s="14">
        <f>'Master Database'!AF201</f>
        <v>0</v>
      </c>
      <c r="H191" s="14">
        <f>'Master Database'!AG201</f>
        <v>0</v>
      </c>
      <c r="I191" s="14">
        <f>'Master Database'!AH201</f>
        <v>0</v>
      </c>
      <c r="J191" s="14">
        <f>'Master Database'!AI201</f>
        <v>0</v>
      </c>
      <c r="K191" s="14">
        <f>'Master Database'!AJ201</f>
        <v>0</v>
      </c>
      <c r="L191" s="14">
        <f>'Master Database'!AK201</f>
        <v>0</v>
      </c>
      <c r="M191" s="14">
        <f>'Master Database'!AL201</f>
        <v>0</v>
      </c>
      <c r="N191" s="14">
        <f>'Master Database'!AM201</f>
        <v>0</v>
      </c>
      <c r="O191" s="14">
        <f>'Master Database'!AN201</f>
        <v>0</v>
      </c>
      <c r="P191" s="14">
        <f>'Master Database'!AO201</f>
        <v>0</v>
      </c>
      <c r="Q191" s="14">
        <f>'Master Database'!AR201</f>
        <v>0</v>
      </c>
      <c r="R191" s="14">
        <f>'Master Database'!AS201</f>
        <v>0</v>
      </c>
      <c r="S191" s="14">
        <f>'Master Database'!AT201</f>
        <v>0</v>
      </c>
      <c r="T191" s="14">
        <f>'Master Database'!AU201</f>
        <v>0</v>
      </c>
      <c r="AB191" s="55" t="e">
        <f>#REF!</f>
        <v>#REF!</v>
      </c>
    </row>
    <row r="192" spans="1:28" ht="38.25" customHeight="1" x14ac:dyDescent="0.2">
      <c r="A192" s="117" t="str">
        <f>'Master Database'!A202</f>
        <v>187</v>
      </c>
      <c r="B192" s="118">
        <f>'Master Database'!C202</f>
        <v>0</v>
      </c>
      <c r="C192" s="119">
        <f>'Master Database'!D202</f>
        <v>0</v>
      </c>
      <c r="D192" s="14">
        <f>'Master Database'!F202</f>
        <v>473</v>
      </c>
      <c r="E192" s="14" t="str">
        <f>'Master Database'!E202</f>
        <v>Private</v>
      </c>
      <c r="F192" s="14">
        <f>'Master Database'!AE202</f>
        <v>0</v>
      </c>
      <c r="G192" s="14">
        <f>'Master Database'!AF202</f>
        <v>0</v>
      </c>
      <c r="H192" s="14">
        <f>'Master Database'!AG202</f>
        <v>0</v>
      </c>
      <c r="I192" s="14">
        <f>'Master Database'!AH202</f>
        <v>0</v>
      </c>
      <c r="J192" s="14">
        <f>'Master Database'!AI202</f>
        <v>0</v>
      </c>
      <c r="K192" s="14">
        <f>'Master Database'!AJ202</f>
        <v>0</v>
      </c>
      <c r="L192" s="14">
        <f>'Master Database'!AK202</f>
        <v>0</v>
      </c>
      <c r="M192" s="14">
        <f>'Master Database'!AL202</f>
        <v>0</v>
      </c>
      <c r="N192" s="14">
        <f>'Master Database'!AM202</f>
        <v>0</v>
      </c>
      <c r="O192" s="14">
        <f>'Master Database'!AN202</f>
        <v>0</v>
      </c>
      <c r="P192" s="14">
        <f>'Master Database'!AO202</f>
        <v>0</v>
      </c>
      <c r="Q192" s="14">
        <f>'Master Database'!AR202</f>
        <v>0</v>
      </c>
      <c r="R192" s="14">
        <f>'Master Database'!AS202</f>
        <v>0</v>
      </c>
      <c r="S192" s="14">
        <f>'Master Database'!AT202</f>
        <v>0</v>
      </c>
      <c r="T192" s="14">
        <f>'Master Database'!AU202</f>
        <v>0</v>
      </c>
      <c r="AB192" s="55" t="e">
        <f>#REF!</f>
        <v>#REF!</v>
      </c>
    </row>
    <row r="193" spans="1:28" ht="38.25" customHeight="1" x14ac:dyDescent="0.2">
      <c r="A193" s="117" t="str">
        <f>'Master Database'!A203</f>
        <v>188</v>
      </c>
      <c r="B193" s="118">
        <f>'Master Database'!C203</f>
        <v>0</v>
      </c>
      <c r="C193" s="119">
        <f>'Master Database'!D203</f>
        <v>0</v>
      </c>
      <c r="D193" s="14">
        <f>'Master Database'!F203</f>
        <v>473</v>
      </c>
      <c r="E193" s="14" t="str">
        <f>'Master Database'!E203</f>
        <v>Private</v>
      </c>
      <c r="F193" s="14">
        <f>'Master Database'!AE203</f>
        <v>0</v>
      </c>
      <c r="G193" s="14">
        <f>'Master Database'!AF203</f>
        <v>0</v>
      </c>
      <c r="H193" s="14">
        <f>'Master Database'!AG203</f>
        <v>0</v>
      </c>
      <c r="I193" s="14">
        <f>'Master Database'!AH203</f>
        <v>0</v>
      </c>
      <c r="J193" s="14">
        <f>'Master Database'!AI203</f>
        <v>0</v>
      </c>
      <c r="K193" s="14">
        <f>'Master Database'!AJ203</f>
        <v>0</v>
      </c>
      <c r="L193" s="14">
        <f>'Master Database'!AK203</f>
        <v>0</v>
      </c>
      <c r="M193" s="14">
        <f>'Master Database'!AL203</f>
        <v>0</v>
      </c>
      <c r="N193" s="14">
        <f>'Master Database'!AM203</f>
        <v>0</v>
      </c>
      <c r="O193" s="14">
        <f>'Master Database'!AN203</f>
        <v>0</v>
      </c>
      <c r="P193" s="14">
        <f>'Master Database'!AO203</f>
        <v>0</v>
      </c>
      <c r="Q193" s="14">
        <f>'Master Database'!AR203</f>
        <v>0</v>
      </c>
      <c r="R193" s="14">
        <f>'Master Database'!AS203</f>
        <v>0</v>
      </c>
      <c r="S193" s="14">
        <f>'Master Database'!AT203</f>
        <v>0</v>
      </c>
      <c r="T193" s="14">
        <f>'Master Database'!AU203</f>
        <v>0</v>
      </c>
      <c r="AB193" s="55" t="e">
        <f>#REF!</f>
        <v>#REF!</v>
      </c>
    </row>
    <row r="194" spans="1:28" ht="38.25" customHeight="1" x14ac:dyDescent="0.2">
      <c r="A194" s="117" t="str">
        <f>'Master Database'!A204</f>
        <v>189</v>
      </c>
      <c r="B194" s="118">
        <f>'Master Database'!C204</f>
        <v>0</v>
      </c>
      <c r="C194" s="119">
        <f>'Master Database'!D204</f>
        <v>0</v>
      </c>
      <c r="D194" s="14">
        <f>'Master Database'!F204</f>
        <v>473</v>
      </c>
      <c r="E194" s="14" t="str">
        <f>'Master Database'!E204</f>
        <v>Private</v>
      </c>
      <c r="F194" s="14">
        <f>'Master Database'!AE204</f>
        <v>0</v>
      </c>
      <c r="G194" s="14">
        <f>'Master Database'!AF204</f>
        <v>0</v>
      </c>
      <c r="H194" s="14">
        <f>'Master Database'!AG204</f>
        <v>0</v>
      </c>
      <c r="I194" s="14">
        <f>'Master Database'!AH204</f>
        <v>0</v>
      </c>
      <c r="J194" s="14">
        <f>'Master Database'!AI204</f>
        <v>0</v>
      </c>
      <c r="K194" s="14">
        <f>'Master Database'!AJ204</f>
        <v>0</v>
      </c>
      <c r="L194" s="14">
        <f>'Master Database'!AK204</f>
        <v>0</v>
      </c>
      <c r="M194" s="14">
        <f>'Master Database'!AL204</f>
        <v>0</v>
      </c>
      <c r="N194" s="14">
        <f>'Master Database'!AM204</f>
        <v>0</v>
      </c>
      <c r="O194" s="14">
        <f>'Master Database'!AN204</f>
        <v>0</v>
      </c>
      <c r="P194" s="14">
        <f>'Master Database'!AO204</f>
        <v>0</v>
      </c>
      <c r="Q194" s="14">
        <f>'Master Database'!AR204</f>
        <v>0</v>
      </c>
      <c r="R194" s="14">
        <f>'Master Database'!AS204</f>
        <v>0</v>
      </c>
      <c r="S194" s="14">
        <f>'Master Database'!AT204</f>
        <v>0</v>
      </c>
      <c r="T194" s="14">
        <f>'Master Database'!AU204</f>
        <v>0</v>
      </c>
      <c r="AB194" s="55" t="e">
        <f>#REF!</f>
        <v>#REF!</v>
      </c>
    </row>
    <row r="195" spans="1:28" ht="38.25" customHeight="1" x14ac:dyDescent="0.2">
      <c r="A195" s="117" t="str">
        <f>'Master Database'!A205</f>
        <v>190</v>
      </c>
      <c r="B195" s="118">
        <f>'Master Database'!C205</f>
        <v>0</v>
      </c>
      <c r="C195" s="119">
        <f>'Master Database'!D205</f>
        <v>0</v>
      </c>
      <c r="D195" s="14">
        <f>'Master Database'!F205</f>
        <v>473</v>
      </c>
      <c r="E195" s="14" t="str">
        <f>'Master Database'!E205</f>
        <v>Private</v>
      </c>
      <c r="F195" s="14">
        <f>'Master Database'!AE205</f>
        <v>0</v>
      </c>
      <c r="G195" s="14">
        <f>'Master Database'!AF205</f>
        <v>0</v>
      </c>
      <c r="H195" s="14">
        <f>'Master Database'!AG205</f>
        <v>0</v>
      </c>
      <c r="I195" s="14">
        <f>'Master Database'!AH205</f>
        <v>0</v>
      </c>
      <c r="J195" s="14">
        <f>'Master Database'!AI205</f>
        <v>0</v>
      </c>
      <c r="K195" s="14">
        <f>'Master Database'!AJ205</f>
        <v>0</v>
      </c>
      <c r="L195" s="14">
        <f>'Master Database'!AK205</f>
        <v>0</v>
      </c>
      <c r="M195" s="14">
        <f>'Master Database'!AL205</f>
        <v>0</v>
      </c>
      <c r="N195" s="14">
        <f>'Master Database'!AM205</f>
        <v>0</v>
      </c>
      <c r="O195" s="14">
        <f>'Master Database'!AN205</f>
        <v>0</v>
      </c>
      <c r="P195" s="14">
        <f>'Master Database'!AO205</f>
        <v>0</v>
      </c>
      <c r="Q195" s="14">
        <f>'Master Database'!AR205</f>
        <v>0</v>
      </c>
      <c r="R195" s="14">
        <f>'Master Database'!AS205</f>
        <v>0</v>
      </c>
      <c r="S195" s="14">
        <f>'Master Database'!AT205</f>
        <v>0</v>
      </c>
      <c r="T195" s="14">
        <f>'Master Database'!AU205</f>
        <v>0</v>
      </c>
      <c r="AB195" s="55" t="e">
        <f>#REF!</f>
        <v>#REF!</v>
      </c>
    </row>
    <row r="196" spans="1:28" ht="38.25" customHeight="1" x14ac:dyDescent="0.2">
      <c r="A196" s="117" t="str">
        <f>'Master Database'!A206</f>
        <v>191</v>
      </c>
      <c r="B196" s="118">
        <f>'Master Database'!C206</f>
        <v>0</v>
      </c>
      <c r="C196" s="119">
        <f>'Master Database'!D206</f>
        <v>0</v>
      </c>
      <c r="D196" s="14">
        <f>'Master Database'!F206</f>
        <v>352</v>
      </c>
      <c r="E196" s="14" t="str">
        <f>'Master Database'!E206</f>
        <v>Private</v>
      </c>
      <c r="F196" s="14">
        <f>'Master Database'!AE206</f>
        <v>0</v>
      </c>
      <c r="G196" s="14">
        <f>'Master Database'!AF206</f>
        <v>0</v>
      </c>
      <c r="H196" s="14">
        <f>'Master Database'!AG206</f>
        <v>0</v>
      </c>
      <c r="I196" s="14">
        <f>'Master Database'!AH206</f>
        <v>0</v>
      </c>
      <c r="J196" s="14">
        <f>'Master Database'!AI206</f>
        <v>0</v>
      </c>
      <c r="K196" s="14">
        <f>'Master Database'!AJ206</f>
        <v>0</v>
      </c>
      <c r="L196" s="14">
        <f>'Master Database'!AK206</f>
        <v>0</v>
      </c>
      <c r="M196" s="14">
        <f>'Master Database'!AL206</f>
        <v>0</v>
      </c>
      <c r="N196" s="14">
        <f>'Master Database'!AM206</f>
        <v>0</v>
      </c>
      <c r="O196" s="14">
        <f>'Master Database'!AN206</f>
        <v>0</v>
      </c>
      <c r="P196" s="14">
        <f>'Master Database'!AO206</f>
        <v>0</v>
      </c>
      <c r="Q196" s="14">
        <f>'Master Database'!AR206</f>
        <v>0</v>
      </c>
      <c r="R196" s="14">
        <f>'Master Database'!AS206</f>
        <v>0</v>
      </c>
      <c r="S196" s="14">
        <f>'Master Database'!AT206</f>
        <v>0</v>
      </c>
      <c r="T196" s="14">
        <f>'Master Database'!AU206</f>
        <v>0</v>
      </c>
      <c r="AB196" s="55" t="e">
        <f>#REF!</f>
        <v>#REF!</v>
      </c>
    </row>
    <row r="197" spans="1:28" ht="38.25" customHeight="1" x14ac:dyDescent="0.2">
      <c r="A197" s="117" t="str">
        <f>'Master Database'!A207</f>
        <v>192</v>
      </c>
      <c r="B197" s="118">
        <f>'Master Database'!C207</f>
        <v>0</v>
      </c>
      <c r="C197" s="119">
        <f>'Master Database'!D207</f>
        <v>0</v>
      </c>
      <c r="D197" s="14">
        <f>'Master Database'!F207</f>
        <v>352</v>
      </c>
      <c r="E197" s="14" t="str">
        <f>'Master Database'!E207</f>
        <v>Private</v>
      </c>
      <c r="F197" s="14">
        <f>'Master Database'!AE207</f>
        <v>0</v>
      </c>
      <c r="G197" s="14">
        <f>'Master Database'!AF207</f>
        <v>0</v>
      </c>
      <c r="H197" s="14">
        <f>'Master Database'!AG207</f>
        <v>0</v>
      </c>
      <c r="I197" s="14">
        <f>'Master Database'!AH207</f>
        <v>0</v>
      </c>
      <c r="J197" s="14">
        <f>'Master Database'!AI207</f>
        <v>0</v>
      </c>
      <c r="K197" s="14">
        <f>'Master Database'!AJ207</f>
        <v>0</v>
      </c>
      <c r="L197" s="14">
        <f>'Master Database'!AK207</f>
        <v>0</v>
      </c>
      <c r="M197" s="14">
        <f>'Master Database'!AL207</f>
        <v>0</v>
      </c>
      <c r="N197" s="14">
        <f>'Master Database'!AM207</f>
        <v>0</v>
      </c>
      <c r="O197" s="14">
        <f>'Master Database'!AN207</f>
        <v>0</v>
      </c>
      <c r="P197" s="14">
        <f>'Master Database'!AO207</f>
        <v>0</v>
      </c>
      <c r="Q197" s="14">
        <f>'Master Database'!AR207</f>
        <v>0</v>
      </c>
      <c r="R197" s="14">
        <f>'Master Database'!AS207</f>
        <v>0</v>
      </c>
      <c r="S197" s="14">
        <f>'Master Database'!AT207</f>
        <v>0</v>
      </c>
      <c r="T197" s="14">
        <f>'Master Database'!AU207</f>
        <v>0</v>
      </c>
      <c r="AB197" s="55" t="e">
        <f>#REF!</f>
        <v>#REF!</v>
      </c>
    </row>
    <row r="198" spans="1:28" ht="38.25" customHeight="1" x14ac:dyDescent="0.2">
      <c r="A198" s="117" t="str">
        <f>'Master Database'!A208</f>
        <v>193</v>
      </c>
      <c r="B198" s="118">
        <f>'Master Database'!C208</f>
        <v>0</v>
      </c>
      <c r="C198" s="119">
        <f>'Master Database'!D208</f>
        <v>0</v>
      </c>
      <c r="D198" s="14">
        <f>'Master Database'!F208</f>
        <v>473</v>
      </c>
      <c r="E198" s="14" t="str">
        <f>'Master Database'!E208</f>
        <v>Private</v>
      </c>
      <c r="F198" s="14">
        <f>'Master Database'!AE208</f>
        <v>0</v>
      </c>
      <c r="G198" s="14">
        <f>'Master Database'!AF208</f>
        <v>0</v>
      </c>
      <c r="H198" s="14">
        <f>'Master Database'!AG208</f>
        <v>0</v>
      </c>
      <c r="I198" s="14">
        <f>'Master Database'!AH208</f>
        <v>0</v>
      </c>
      <c r="J198" s="14">
        <f>'Master Database'!AI208</f>
        <v>0</v>
      </c>
      <c r="K198" s="14">
        <f>'Master Database'!AJ208</f>
        <v>0</v>
      </c>
      <c r="L198" s="14">
        <f>'Master Database'!AK208</f>
        <v>0</v>
      </c>
      <c r="M198" s="14">
        <f>'Master Database'!AL208</f>
        <v>0</v>
      </c>
      <c r="N198" s="14">
        <f>'Master Database'!AM208</f>
        <v>0</v>
      </c>
      <c r="O198" s="14">
        <f>'Master Database'!AN208</f>
        <v>0</v>
      </c>
      <c r="P198" s="14">
        <f>'Master Database'!AO208</f>
        <v>0</v>
      </c>
      <c r="Q198" s="14">
        <f>'Master Database'!AR208</f>
        <v>0</v>
      </c>
      <c r="R198" s="14">
        <f>'Master Database'!AS208</f>
        <v>0</v>
      </c>
      <c r="S198" s="14">
        <f>'Master Database'!AT208</f>
        <v>0</v>
      </c>
      <c r="T198" s="14">
        <f>'Master Database'!AU208</f>
        <v>0</v>
      </c>
      <c r="AB198" s="55" t="e">
        <f>#REF!</f>
        <v>#REF!</v>
      </c>
    </row>
    <row r="199" spans="1:28" ht="38.25" customHeight="1" x14ac:dyDescent="0.2">
      <c r="A199" s="117" t="str">
        <f>'Master Database'!A209</f>
        <v>194</v>
      </c>
      <c r="B199" s="118">
        <f>'Master Database'!C209</f>
        <v>0</v>
      </c>
      <c r="C199" s="119">
        <f>'Master Database'!D209</f>
        <v>0</v>
      </c>
      <c r="D199" s="14">
        <f>'Master Database'!F209</f>
        <v>473</v>
      </c>
      <c r="E199" s="14" t="str">
        <f>'Master Database'!E209</f>
        <v>Private</v>
      </c>
      <c r="F199" s="14">
        <f>'Master Database'!AE209</f>
        <v>0</v>
      </c>
      <c r="G199" s="14">
        <f>'Master Database'!AF209</f>
        <v>0</v>
      </c>
      <c r="H199" s="14">
        <f>'Master Database'!AG209</f>
        <v>0</v>
      </c>
      <c r="I199" s="14">
        <f>'Master Database'!AH209</f>
        <v>0</v>
      </c>
      <c r="J199" s="14">
        <f>'Master Database'!AI209</f>
        <v>0</v>
      </c>
      <c r="K199" s="14">
        <f>'Master Database'!AJ209</f>
        <v>0</v>
      </c>
      <c r="L199" s="14">
        <f>'Master Database'!AK209</f>
        <v>0</v>
      </c>
      <c r="M199" s="14">
        <f>'Master Database'!AL209</f>
        <v>0</v>
      </c>
      <c r="N199" s="14">
        <f>'Master Database'!AM209</f>
        <v>0</v>
      </c>
      <c r="O199" s="14">
        <f>'Master Database'!AN209</f>
        <v>0</v>
      </c>
      <c r="P199" s="14">
        <f>'Master Database'!AO209</f>
        <v>0</v>
      </c>
      <c r="Q199" s="14">
        <f>'Master Database'!AR209</f>
        <v>0</v>
      </c>
      <c r="R199" s="14">
        <f>'Master Database'!AS209</f>
        <v>0</v>
      </c>
      <c r="S199" s="14">
        <f>'Master Database'!AT209</f>
        <v>0</v>
      </c>
      <c r="T199" s="14">
        <f>'Master Database'!AU209</f>
        <v>0</v>
      </c>
      <c r="AB199" s="55" t="e">
        <f>#REF!</f>
        <v>#REF!</v>
      </c>
    </row>
    <row r="200" spans="1:28" ht="38.25" customHeight="1" x14ac:dyDescent="0.2">
      <c r="A200" s="117" t="str">
        <f>'Master Database'!A210</f>
        <v>195</v>
      </c>
      <c r="B200" s="118">
        <f>'Master Database'!C210</f>
        <v>0</v>
      </c>
      <c r="C200" s="119">
        <f>'Master Database'!D210</f>
        <v>0</v>
      </c>
      <c r="D200" s="14">
        <f>'Master Database'!F210</f>
        <v>464</v>
      </c>
      <c r="E200" s="14" t="str">
        <f>'Master Database'!E210</f>
        <v>Private</v>
      </c>
      <c r="F200" s="14">
        <f>'Master Database'!AE210</f>
        <v>0</v>
      </c>
      <c r="G200" s="14">
        <f>'Master Database'!AF210</f>
        <v>0</v>
      </c>
      <c r="H200" s="14">
        <f>'Master Database'!AG210</f>
        <v>0</v>
      </c>
      <c r="I200" s="14">
        <f>'Master Database'!AH210</f>
        <v>0</v>
      </c>
      <c r="J200" s="14">
        <f>'Master Database'!AI210</f>
        <v>0</v>
      </c>
      <c r="K200" s="14">
        <f>'Master Database'!AJ210</f>
        <v>0</v>
      </c>
      <c r="L200" s="14">
        <f>'Master Database'!AK210</f>
        <v>0</v>
      </c>
      <c r="M200" s="14">
        <f>'Master Database'!AL210</f>
        <v>0</v>
      </c>
      <c r="N200" s="14">
        <f>'Master Database'!AM210</f>
        <v>0</v>
      </c>
      <c r="O200" s="14">
        <f>'Master Database'!AN210</f>
        <v>0</v>
      </c>
      <c r="P200" s="14">
        <f>'Master Database'!AO210</f>
        <v>0</v>
      </c>
      <c r="Q200" s="14">
        <f>'Master Database'!AR210</f>
        <v>0</v>
      </c>
      <c r="R200" s="14">
        <f>'Master Database'!AS210</f>
        <v>0</v>
      </c>
      <c r="S200" s="14">
        <f>'Master Database'!AT210</f>
        <v>0</v>
      </c>
      <c r="T200" s="14">
        <f>'Master Database'!AU210</f>
        <v>0</v>
      </c>
      <c r="AB200" s="55" t="e">
        <f>#REF!</f>
        <v>#REF!</v>
      </c>
    </row>
    <row r="201" spans="1:28" ht="38.25" customHeight="1" x14ac:dyDescent="0.2">
      <c r="A201" s="117" t="str">
        <f>'Master Database'!A211</f>
        <v>196</v>
      </c>
      <c r="B201" s="118">
        <f>'Master Database'!C211</f>
        <v>0</v>
      </c>
      <c r="C201" s="119">
        <f>'Master Database'!D211</f>
        <v>0</v>
      </c>
      <c r="D201" s="14">
        <f>'Master Database'!F211</f>
        <v>464</v>
      </c>
      <c r="E201" s="14" t="str">
        <f>'Master Database'!E211</f>
        <v>Private</v>
      </c>
      <c r="F201" s="14">
        <f>'Master Database'!AE211</f>
        <v>0</v>
      </c>
      <c r="G201" s="14">
        <f>'Master Database'!AF211</f>
        <v>0</v>
      </c>
      <c r="H201" s="14">
        <f>'Master Database'!AG211</f>
        <v>0</v>
      </c>
      <c r="I201" s="14">
        <f>'Master Database'!AH211</f>
        <v>0</v>
      </c>
      <c r="J201" s="14">
        <f>'Master Database'!AI211</f>
        <v>0</v>
      </c>
      <c r="K201" s="14">
        <f>'Master Database'!AJ211</f>
        <v>0</v>
      </c>
      <c r="L201" s="14">
        <f>'Master Database'!AK211</f>
        <v>0</v>
      </c>
      <c r="M201" s="14">
        <f>'Master Database'!AL211</f>
        <v>0</v>
      </c>
      <c r="N201" s="14">
        <f>'Master Database'!AM211</f>
        <v>0</v>
      </c>
      <c r="O201" s="14">
        <f>'Master Database'!AN211</f>
        <v>0</v>
      </c>
      <c r="P201" s="14">
        <f>'Master Database'!AO211</f>
        <v>0</v>
      </c>
      <c r="Q201" s="14">
        <f>'Master Database'!AR211</f>
        <v>0</v>
      </c>
      <c r="R201" s="14">
        <f>'Master Database'!AS211</f>
        <v>0</v>
      </c>
      <c r="S201" s="14">
        <f>'Master Database'!AT211</f>
        <v>0</v>
      </c>
      <c r="T201" s="14">
        <f>'Master Database'!AU211</f>
        <v>0</v>
      </c>
      <c r="AB201" s="55" t="e">
        <f>#REF!</f>
        <v>#REF!</v>
      </c>
    </row>
    <row r="202" spans="1:28" ht="38.25" customHeight="1" x14ac:dyDescent="0.2">
      <c r="A202" s="117" t="str">
        <f>'Master Database'!A212</f>
        <v>197</v>
      </c>
      <c r="B202" s="118">
        <f>'Master Database'!C212</f>
        <v>0</v>
      </c>
      <c r="C202" s="119">
        <f>'Master Database'!D212</f>
        <v>0</v>
      </c>
      <c r="D202" s="14" t="str">
        <f>'Master Database'!F212</f>
        <v>BLOCK C</v>
      </c>
      <c r="E202" s="14" t="str">
        <f>'Master Database'!E212</f>
        <v>First Homes</v>
      </c>
      <c r="F202" s="14">
        <f>'Master Database'!AE212</f>
        <v>0</v>
      </c>
      <c r="G202" s="14">
        <f>'Master Database'!AF212</f>
        <v>0</v>
      </c>
      <c r="H202" s="14">
        <f>'Master Database'!AG212</f>
        <v>0</v>
      </c>
      <c r="I202" s="14">
        <f>'Master Database'!AH212</f>
        <v>0</v>
      </c>
      <c r="J202" s="14">
        <f>'Master Database'!AI212</f>
        <v>0</v>
      </c>
      <c r="K202" s="14">
        <f>'Master Database'!AJ212</f>
        <v>0</v>
      </c>
      <c r="L202" s="14">
        <f>'Master Database'!AK212</f>
        <v>0</v>
      </c>
      <c r="M202" s="14">
        <f>'Master Database'!AL212</f>
        <v>0</v>
      </c>
      <c r="N202" s="14">
        <f>'Master Database'!AM212</f>
        <v>0</v>
      </c>
      <c r="O202" s="14">
        <f>'Master Database'!AN212</f>
        <v>0</v>
      </c>
      <c r="P202" s="14">
        <f>'Master Database'!AO212</f>
        <v>0</v>
      </c>
      <c r="Q202" s="14">
        <f>'Master Database'!AR212</f>
        <v>0</v>
      </c>
      <c r="R202" s="14">
        <f>'Master Database'!AS212</f>
        <v>0</v>
      </c>
      <c r="S202" s="14">
        <f>'Master Database'!AT212</f>
        <v>0</v>
      </c>
      <c r="T202" s="14">
        <f>'Master Database'!AU212</f>
        <v>0</v>
      </c>
      <c r="AB202" s="55" t="e">
        <f>#REF!</f>
        <v>#REF!</v>
      </c>
    </row>
    <row r="203" spans="1:28" ht="38.25" customHeight="1" x14ac:dyDescent="0.2">
      <c r="A203" s="117" t="str">
        <f>'Master Database'!A213</f>
        <v>198</v>
      </c>
      <c r="B203" s="118">
        <f>'Master Database'!C213</f>
        <v>0</v>
      </c>
      <c r="C203" s="119">
        <f>'Master Database'!D213</f>
        <v>0</v>
      </c>
      <c r="D203" s="14" t="str">
        <f>'Master Database'!F213</f>
        <v>BLOCK C</v>
      </c>
      <c r="E203" s="14" t="str">
        <f>'Master Database'!E213</f>
        <v>First Homes</v>
      </c>
      <c r="F203" s="14">
        <f>'Master Database'!AE213</f>
        <v>0</v>
      </c>
      <c r="G203" s="14">
        <f>'Master Database'!AF213</f>
        <v>0</v>
      </c>
      <c r="H203" s="14">
        <f>'Master Database'!AG213</f>
        <v>0</v>
      </c>
      <c r="I203" s="14">
        <f>'Master Database'!AH213</f>
        <v>0</v>
      </c>
      <c r="J203" s="14">
        <f>'Master Database'!AI213</f>
        <v>0</v>
      </c>
      <c r="K203" s="14">
        <f>'Master Database'!AJ213</f>
        <v>0</v>
      </c>
      <c r="L203" s="14">
        <f>'Master Database'!AK213</f>
        <v>0</v>
      </c>
      <c r="M203" s="14">
        <f>'Master Database'!AL213</f>
        <v>0</v>
      </c>
      <c r="N203" s="14">
        <f>'Master Database'!AM213</f>
        <v>0</v>
      </c>
      <c r="O203" s="14">
        <f>'Master Database'!AN213</f>
        <v>0</v>
      </c>
      <c r="P203" s="14">
        <f>'Master Database'!AO213</f>
        <v>0</v>
      </c>
      <c r="Q203" s="14">
        <f>'Master Database'!AR213</f>
        <v>0</v>
      </c>
      <c r="R203" s="14">
        <f>'Master Database'!AS213</f>
        <v>0</v>
      </c>
      <c r="S203" s="14">
        <f>'Master Database'!AT213</f>
        <v>0</v>
      </c>
      <c r="T203" s="14">
        <f>'Master Database'!AU213</f>
        <v>0</v>
      </c>
      <c r="AB203" s="55" t="e">
        <f>#REF!</f>
        <v>#REF!</v>
      </c>
    </row>
    <row r="204" spans="1:28" ht="38.25" customHeight="1" x14ac:dyDescent="0.2">
      <c r="A204" s="117" t="str">
        <f>'Master Database'!A214</f>
        <v>199</v>
      </c>
      <c r="B204" s="118">
        <f>'Master Database'!C214</f>
        <v>0</v>
      </c>
      <c r="C204" s="119">
        <f>'Master Database'!D214</f>
        <v>0</v>
      </c>
      <c r="D204" s="14" t="str">
        <f>'Master Database'!F214</f>
        <v>BLOCK C</v>
      </c>
      <c r="E204" s="14" t="str">
        <f>'Master Database'!E214</f>
        <v>First Homes</v>
      </c>
      <c r="F204" s="14">
        <f>'Master Database'!AE214</f>
        <v>0</v>
      </c>
      <c r="G204" s="14">
        <f>'Master Database'!AF214</f>
        <v>0</v>
      </c>
      <c r="H204" s="14">
        <f>'Master Database'!AG214</f>
        <v>0</v>
      </c>
      <c r="I204" s="14">
        <f>'Master Database'!AH214</f>
        <v>0</v>
      </c>
      <c r="J204" s="14">
        <f>'Master Database'!AI214</f>
        <v>0</v>
      </c>
      <c r="K204" s="14">
        <f>'Master Database'!AJ214</f>
        <v>0</v>
      </c>
      <c r="L204" s="14">
        <f>'Master Database'!AK214</f>
        <v>0</v>
      </c>
      <c r="M204" s="14">
        <f>'Master Database'!AL214</f>
        <v>0</v>
      </c>
      <c r="N204" s="14">
        <f>'Master Database'!AM214</f>
        <v>0</v>
      </c>
      <c r="O204" s="14">
        <f>'Master Database'!AN214</f>
        <v>0</v>
      </c>
      <c r="P204" s="14">
        <f>'Master Database'!AO214</f>
        <v>0</v>
      </c>
      <c r="Q204" s="14">
        <f>'Master Database'!AR214</f>
        <v>0</v>
      </c>
      <c r="R204" s="14">
        <f>'Master Database'!AS214</f>
        <v>0</v>
      </c>
      <c r="S204" s="14">
        <f>'Master Database'!AT214</f>
        <v>0</v>
      </c>
      <c r="T204" s="14">
        <f>'Master Database'!AU214</f>
        <v>0</v>
      </c>
      <c r="AB204" s="55" t="e">
        <f>#REF!</f>
        <v>#REF!</v>
      </c>
    </row>
    <row r="205" spans="1:28" ht="38.25" customHeight="1" x14ac:dyDescent="0.2">
      <c r="A205" s="117" t="str">
        <f>'Master Database'!A215</f>
        <v>200</v>
      </c>
      <c r="B205" s="118">
        <f>'Master Database'!C215</f>
        <v>0</v>
      </c>
      <c r="C205" s="119">
        <f>'Master Database'!D215</f>
        <v>0</v>
      </c>
      <c r="D205" s="14" t="str">
        <f>'Master Database'!F215</f>
        <v>BLOCK C</v>
      </c>
      <c r="E205" s="14" t="str">
        <f>'Master Database'!E215</f>
        <v>First Homes</v>
      </c>
      <c r="F205" s="14">
        <f>'Master Database'!AE215</f>
        <v>0</v>
      </c>
      <c r="G205" s="14">
        <f>'Master Database'!AF215</f>
        <v>0</v>
      </c>
      <c r="H205" s="14">
        <f>'Master Database'!AG215</f>
        <v>0</v>
      </c>
      <c r="I205" s="14">
        <f>'Master Database'!AH215</f>
        <v>0</v>
      </c>
      <c r="J205" s="14">
        <f>'Master Database'!AI215</f>
        <v>0</v>
      </c>
      <c r="K205" s="14">
        <f>'Master Database'!AJ215</f>
        <v>0</v>
      </c>
      <c r="L205" s="14">
        <f>'Master Database'!AK215</f>
        <v>0</v>
      </c>
      <c r="M205" s="14">
        <f>'Master Database'!AL215</f>
        <v>0</v>
      </c>
      <c r="N205" s="14">
        <f>'Master Database'!AM215</f>
        <v>0</v>
      </c>
      <c r="O205" s="14">
        <f>'Master Database'!AN215</f>
        <v>0</v>
      </c>
      <c r="P205" s="14">
        <f>'Master Database'!AO215</f>
        <v>0</v>
      </c>
      <c r="Q205" s="14">
        <f>'Master Database'!AR215</f>
        <v>0</v>
      </c>
      <c r="R205" s="14">
        <f>'Master Database'!AS215</f>
        <v>0</v>
      </c>
      <c r="S205" s="14">
        <f>'Master Database'!AT215</f>
        <v>0</v>
      </c>
      <c r="T205" s="14">
        <f>'Master Database'!AU215</f>
        <v>0</v>
      </c>
      <c r="AB205" s="55" t="e">
        <f>#REF!</f>
        <v>#REF!</v>
      </c>
    </row>
    <row r="206" spans="1:28" ht="38.25" customHeight="1" x14ac:dyDescent="0.2">
      <c r="A206" s="117" t="str">
        <f>'Master Database'!A216</f>
        <v>201</v>
      </c>
      <c r="B206" s="118">
        <f>'Master Database'!C216</f>
        <v>0</v>
      </c>
      <c r="C206" s="119">
        <f>'Master Database'!D216</f>
        <v>0</v>
      </c>
      <c r="D206" s="14" t="str">
        <f>'Master Database'!F216</f>
        <v>BLOCK C</v>
      </c>
      <c r="E206" s="14" t="str">
        <f>'Master Database'!E216</f>
        <v>First Homes</v>
      </c>
      <c r="F206" s="14">
        <f>'Master Database'!AE216</f>
        <v>0</v>
      </c>
      <c r="G206" s="14">
        <f>'Master Database'!AF216</f>
        <v>0</v>
      </c>
      <c r="H206" s="14">
        <f>'Master Database'!AG216</f>
        <v>0</v>
      </c>
      <c r="I206" s="14">
        <f>'Master Database'!AH216</f>
        <v>0</v>
      </c>
      <c r="J206" s="14">
        <f>'Master Database'!AI216</f>
        <v>0</v>
      </c>
      <c r="K206" s="14">
        <f>'Master Database'!AJ216</f>
        <v>0</v>
      </c>
      <c r="L206" s="14">
        <f>'Master Database'!AK216</f>
        <v>0</v>
      </c>
      <c r="M206" s="14">
        <f>'Master Database'!AL216</f>
        <v>0</v>
      </c>
      <c r="N206" s="14">
        <f>'Master Database'!AM216</f>
        <v>0</v>
      </c>
      <c r="O206" s="14">
        <f>'Master Database'!AN216</f>
        <v>0</v>
      </c>
      <c r="P206" s="14">
        <f>'Master Database'!AO216</f>
        <v>0</v>
      </c>
      <c r="Q206" s="14">
        <f>'Master Database'!AR216</f>
        <v>0</v>
      </c>
      <c r="R206" s="14">
        <f>'Master Database'!AS216</f>
        <v>0</v>
      </c>
      <c r="S206" s="14">
        <f>'Master Database'!AT216</f>
        <v>0</v>
      </c>
      <c r="T206" s="14">
        <f>'Master Database'!AU216</f>
        <v>0</v>
      </c>
      <c r="AB206" s="55" t="e">
        <f>#REF!</f>
        <v>#REF!</v>
      </c>
    </row>
    <row r="207" spans="1:28" ht="38.25" customHeight="1" x14ac:dyDescent="0.2">
      <c r="A207" s="117" t="str">
        <f>'Master Database'!A217</f>
        <v>202</v>
      </c>
      <c r="B207" s="118">
        <f>'Master Database'!C217</f>
        <v>0</v>
      </c>
      <c r="C207" s="119">
        <f>'Master Database'!D217</f>
        <v>0</v>
      </c>
      <c r="D207" s="14" t="str">
        <f>'Master Database'!F217</f>
        <v>BLOCK C</v>
      </c>
      <c r="E207" s="14" t="str">
        <f>'Master Database'!E217</f>
        <v>First Homes</v>
      </c>
      <c r="F207" s="14">
        <f>'Master Database'!AE217</f>
        <v>0</v>
      </c>
      <c r="G207" s="14">
        <f>'Master Database'!AF217</f>
        <v>0</v>
      </c>
      <c r="H207" s="14">
        <f>'Master Database'!AG217</f>
        <v>0</v>
      </c>
      <c r="I207" s="14">
        <f>'Master Database'!AH217</f>
        <v>0</v>
      </c>
      <c r="J207" s="14">
        <f>'Master Database'!AI217</f>
        <v>0</v>
      </c>
      <c r="K207" s="14">
        <f>'Master Database'!AJ217</f>
        <v>0</v>
      </c>
      <c r="L207" s="14">
        <f>'Master Database'!AK217</f>
        <v>0</v>
      </c>
      <c r="M207" s="14">
        <f>'Master Database'!AL217</f>
        <v>0</v>
      </c>
      <c r="N207" s="14">
        <f>'Master Database'!AM217</f>
        <v>0</v>
      </c>
      <c r="O207" s="14">
        <f>'Master Database'!AN217</f>
        <v>0</v>
      </c>
      <c r="P207" s="14">
        <f>'Master Database'!AO217</f>
        <v>0</v>
      </c>
      <c r="Q207" s="14">
        <f>'Master Database'!AR217</f>
        <v>0</v>
      </c>
      <c r="R207" s="14">
        <f>'Master Database'!AS217</f>
        <v>0</v>
      </c>
      <c r="S207" s="14">
        <f>'Master Database'!AT217</f>
        <v>0</v>
      </c>
      <c r="T207" s="14">
        <f>'Master Database'!AU217</f>
        <v>0</v>
      </c>
      <c r="AB207" s="55" t="e">
        <f>#REF!</f>
        <v>#REF!</v>
      </c>
    </row>
    <row r="208" spans="1:28" ht="38.25" customHeight="1" x14ac:dyDescent="0.2">
      <c r="A208" s="117" t="str">
        <f>'Master Database'!A218</f>
        <v>203</v>
      </c>
      <c r="B208" s="118">
        <f>'Master Database'!C218</f>
        <v>0</v>
      </c>
      <c r="C208" s="119">
        <f>'Master Database'!D218</f>
        <v>0</v>
      </c>
      <c r="D208" s="14" t="str">
        <f>'Master Database'!F218</f>
        <v>BLOCK A</v>
      </c>
      <c r="E208" s="14" t="str">
        <f>'Master Database'!E218</f>
        <v>First Homes</v>
      </c>
      <c r="F208" s="14">
        <f>'Master Database'!AE218</f>
        <v>0</v>
      </c>
      <c r="G208" s="14">
        <f>'Master Database'!AF218</f>
        <v>0</v>
      </c>
      <c r="H208" s="14">
        <f>'Master Database'!AG218</f>
        <v>0</v>
      </c>
      <c r="I208" s="14">
        <f>'Master Database'!AH218</f>
        <v>0</v>
      </c>
      <c r="J208" s="14">
        <f>'Master Database'!AI218</f>
        <v>0</v>
      </c>
      <c r="K208" s="14">
        <f>'Master Database'!AJ218</f>
        <v>0</v>
      </c>
      <c r="L208" s="14">
        <f>'Master Database'!AK218</f>
        <v>0</v>
      </c>
      <c r="M208" s="14">
        <f>'Master Database'!AL218</f>
        <v>0</v>
      </c>
      <c r="N208" s="14">
        <f>'Master Database'!AM218</f>
        <v>0</v>
      </c>
      <c r="O208" s="14">
        <f>'Master Database'!AN218</f>
        <v>0</v>
      </c>
      <c r="P208" s="14">
        <f>'Master Database'!AO218</f>
        <v>0</v>
      </c>
      <c r="Q208" s="14">
        <f>'Master Database'!AR218</f>
        <v>0</v>
      </c>
      <c r="R208" s="14">
        <f>'Master Database'!AS218</f>
        <v>0</v>
      </c>
      <c r="S208" s="14">
        <f>'Master Database'!AT218</f>
        <v>0</v>
      </c>
      <c r="T208" s="14">
        <f>'Master Database'!AU218</f>
        <v>0</v>
      </c>
      <c r="AB208" s="55" t="e">
        <f>#REF!</f>
        <v>#REF!</v>
      </c>
    </row>
    <row r="209" spans="1:28" ht="38.25" customHeight="1" x14ac:dyDescent="0.2">
      <c r="A209" s="117" t="str">
        <f>'Master Database'!A219</f>
        <v>204</v>
      </c>
      <c r="B209" s="118">
        <f>'Master Database'!C219</f>
        <v>0</v>
      </c>
      <c r="C209" s="119">
        <f>'Master Database'!D219</f>
        <v>0</v>
      </c>
      <c r="D209" s="14" t="str">
        <f>'Master Database'!F219</f>
        <v>BLOCK A</v>
      </c>
      <c r="E209" s="14" t="str">
        <f>'Master Database'!E219</f>
        <v>First Homes</v>
      </c>
      <c r="F209" s="14">
        <f>'Master Database'!AE219</f>
        <v>0</v>
      </c>
      <c r="G209" s="14">
        <f>'Master Database'!AF219</f>
        <v>0</v>
      </c>
      <c r="H209" s="14">
        <f>'Master Database'!AG219</f>
        <v>0</v>
      </c>
      <c r="I209" s="14">
        <f>'Master Database'!AH219</f>
        <v>0</v>
      </c>
      <c r="J209" s="14">
        <f>'Master Database'!AI219</f>
        <v>0</v>
      </c>
      <c r="K209" s="14">
        <f>'Master Database'!AJ219</f>
        <v>0</v>
      </c>
      <c r="L209" s="14">
        <f>'Master Database'!AK219</f>
        <v>0</v>
      </c>
      <c r="M209" s="14">
        <f>'Master Database'!AL219</f>
        <v>0</v>
      </c>
      <c r="N209" s="14">
        <f>'Master Database'!AM219</f>
        <v>0</v>
      </c>
      <c r="O209" s="14">
        <f>'Master Database'!AN219</f>
        <v>0</v>
      </c>
      <c r="P209" s="14">
        <f>'Master Database'!AO219</f>
        <v>0</v>
      </c>
      <c r="Q209" s="14">
        <f>'Master Database'!AR219</f>
        <v>0</v>
      </c>
      <c r="R209" s="14">
        <f>'Master Database'!AS219</f>
        <v>0</v>
      </c>
      <c r="S209" s="14">
        <f>'Master Database'!AT219</f>
        <v>0</v>
      </c>
      <c r="T209" s="14">
        <f>'Master Database'!AU219</f>
        <v>0</v>
      </c>
      <c r="AB209" s="55" t="e">
        <f>#REF!</f>
        <v>#REF!</v>
      </c>
    </row>
    <row r="210" spans="1:28" ht="38.25" customHeight="1" x14ac:dyDescent="0.2">
      <c r="A210" s="117" t="str">
        <f>'Master Database'!A220</f>
        <v>205</v>
      </c>
      <c r="B210" s="118">
        <f>'Master Database'!C220</f>
        <v>0</v>
      </c>
      <c r="C210" s="119">
        <f>'Master Database'!D220</f>
        <v>0</v>
      </c>
      <c r="D210" s="14" t="str">
        <f>'Master Database'!F220</f>
        <v>BLOCK A</v>
      </c>
      <c r="E210" s="14" t="str">
        <f>'Master Database'!E220</f>
        <v>First Homes</v>
      </c>
      <c r="F210" s="14">
        <f>'Master Database'!AE220</f>
        <v>0</v>
      </c>
      <c r="G210" s="14">
        <f>'Master Database'!AF220</f>
        <v>0</v>
      </c>
      <c r="H210" s="14">
        <f>'Master Database'!AG220</f>
        <v>0</v>
      </c>
      <c r="I210" s="14">
        <f>'Master Database'!AH220</f>
        <v>0</v>
      </c>
      <c r="J210" s="14">
        <f>'Master Database'!AI220</f>
        <v>0</v>
      </c>
      <c r="K210" s="14">
        <f>'Master Database'!AJ220</f>
        <v>0</v>
      </c>
      <c r="L210" s="14">
        <f>'Master Database'!AK220</f>
        <v>0</v>
      </c>
      <c r="M210" s="14">
        <f>'Master Database'!AL220</f>
        <v>0</v>
      </c>
      <c r="N210" s="14">
        <f>'Master Database'!AM220</f>
        <v>0</v>
      </c>
      <c r="O210" s="14">
        <f>'Master Database'!AN220</f>
        <v>0</v>
      </c>
      <c r="P210" s="14">
        <f>'Master Database'!AO220</f>
        <v>0</v>
      </c>
      <c r="Q210" s="14">
        <f>'Master Database'!AR220</f>
        <v>0</v>
      </c>
      <c r="R210" s="14">
        <f>'Master Database'!AS220</f>
        <v>0</v>
      </c>
      <c r="S210" s="14">
        <f>'Master Database'!AT220</f>
        <v>0</v>
      </c>
      <c r="T210" s="14">
        <f>'Master Database'!AU220</f>
        <v>0</v>
      </c>
      <c r="AB210" s="55" t="e">
        <f>#REF!</f>
        <v>#REF!</v>
      </c>
    </row>
    <row r="211" spans="1:28" ht="38.25" customHeight="1" x14ac:dyDescent="0.2">
      <c r="A211" s="117" t="str">
        <f>'Master Database'!A221</f>
        <v>206</v>
      </c>
      <c r="B211" s="118">
        <f>'Master Database'!C221</f>
        <v>0</v>
      </c>
      <c r="C211" s="119">
        <f>'Master Database'!D221</f>
        <v>0</v>
      </c>
      <c r="D211" s="14" t="str">
        <f>'Master Database'!F221</f>
        <v>BLOCK A</v>
      </c>
      <c r="E211" s="14" t="str">
        <f>'Master Database'!E221</f>
        <v>First Homes</v>
      </c>
      <c r="F211" s="14">
        <f>'Master Database'!AE221</f>
        <v>0</v>
      </c>
      <c r="G211" s="14">
        <f>'Master Database'!AF221</f>
        <v>0</v>
      </c>
      <c r="H211" s="14">
        <f>'Master Database'!AG221</f>
        <v>0</v>
      </c>
      <c r="I211" s="14">
        <f>'Master Database'!AH221</f>
        <v>0</v>
      </c>
      <c r="J211" s="14">
        <f>'Master Database'!AI221</f>
        <v>0</v>
      </c>
      <c r="K211" s="14">
        <f>'Master Database'!AJ221</f>
        <v>0</v>
      </c>
      <c r="L211" s="14">
        <f>'Master Database'!AK221</f>
        <v>0</v>
      </c>
      <c r="M211" s="14">
        <f>'Master Database'!AL221</f>
        <v>0</v>
      </c>
      <c r="N211" s="14">
        <f>'Master Database'!AM221</f>
        <v>0</v>
      </c>
      <c r="O211" s="14">
        <f>'Master Database'!AN221</f>
        <v>0</v>
      </c>
      <c r="P211" s="14">
        <f>'Master Database'!AO221</f>
        <v>0</v>
      </c>
      <c r="Q211" s="14">
        <f>'Master Database'!AR221</f>
        <v>0</v>
      </c>
      <c r="R211" s="14">
        <f>'Master Database'!AS221</f>
        <v>0</v>
      </c>
      <c r="S211" s="14">
        <f>'Master Database'!AT221</f>
        <v>0</v>
      </c>
      <c r="T211" s="14">
        <f>'Master Database'!AU221</f>
        <v>0</v>
      </c>
      <c r="AB211" s="55" t="e">
        <f>#REF!</f>
        <v>#REF!</v>
      </c>
    </row>
    <row r="212" spans="1:28" ht="38.25" customHeight="1" x14ac:dyDescent="0.2">
      <c r="A212" s="117" t="str">
        <f>'Master Database'!A222</f>
        <v>207</v>
      </c>
      <c r="B212" s="118">
        <f>'Master Database'!C222</f>
        <v>0</v>
      </c>
      <c r="C212" s="119">
        <f>'Master Database'!D222</f>
        <v>0</v>
      </c>
      <c r="D212" s="14" t="str">
        <f>'Master Database'!F222</f>
        <v>BLOCK A</v>
      </c>
      <c r="E212" s="14" t="str">
        <f>'Master Database'!E222</f>
        <v>First Homes</v>
      </c>
      <c r="F212" s="14">
        <f>'Master Database'!AE222</f>
        <v>0</v>
      </c>
      <c r="G212" s="14">
        <f>'Master Database'!AF222</f>
        <v>0</v>
      </c>
      <c r="H212" s="14">
        <f>'Master Database'!AG222</f>
        <v>0</v>
      </c>
      <c r="I212" s="14">
        <f>'Master Database'!AH222</f>
        <v>0</v>
      </c>
      <c r="J212" s="14">
        <f>'Master Database'!AI222</f>
        <v>0</v>
      </c>
      <c r="K212" s="14">
        <f>'Master Database'!AJ222</f>
        <v>0</v>
      </c>
      <c r="L212" s="14">
        <f>'Master Database'!AK222</f>
        <v>0</v>
      </c>
      <c r="M212" s="14">
        <f>'Master Database'!AL222</f>
        <v>0</v>
      </c>
      <c r="N212" s="14">
        <f>'Master Database'!AM222</f>
        <v>0</v>
      </c>
      <c r="O212" s="14">
        <f>'Master Database'!AN222</f>
        <v>0</v>
      </c>
      <c r="P212" s="14">
        <f>'Master Database'!AO222</f>
        <v>0</v>
      </c>
      <c r="Q212" s="14">
        <f>'Master Database'!AR222</f>
        <v>0</v>
      </c>
      <c r="R212" s="14">
        <f>'Master Database'!AS222</f>
        <v>0</v>
      </c>
      <c r="S212" s="14">
        <f>'Master Database'!AT222</f>
        <v>0</v>
      </c>
      <c r="T212" s="14">
        <f>'Master Database'!AU222</f>
        <v>0</v>
      </c>
      <c r="AB212" s="55" t="e">
        <f>#REF!</f>
        <v>#REF!</v>
      </c>
    </row>
    <row r="213" spans="1:28" ht="38.25" customHeight="1" x14ac:dyDescent="0.2">
      <c r="A213" s="117" t="str">
        <f>'Master Database'!A223</f>
        <v>208</v>
      </c>
      <c r="B213" s="118">
        <f>'Master Database'!C223</f>
        <v>0</v>
      </c>
      <c r="C213" s="119">
        <f>'Master Database'!D223</f>
        <v>0</v>
      </c>
      <c r="D213" s="14" t="str">
        <f>'Master Database'!F223</f>
        <v>BLOCK A</v>
      </c>
      <c r="E213" s="14" t="str">
        <f>'Master Database'!E223</f>
        <v>First Homes</v>
      </c>
      <c r="F213" s="14">
        <f>'Master Database'!AE223</f>
        <v>0</v>
      </c>
      <c r="G213" s="14">
        <f>'Master Database'!AF223</f>
        <v>0</v>
      </c>
      <c r="H213" s="14">
        <f>'Master Database'!AG223</f>
        <v>0</v>
      </c>
      <c r="I213" s="14">
        <f>'Master Database'!AH223</f>
        <v>0</v>
      </c>
      <c r="J213" s="14">
        <f>'Master Database'!AI223</f>
        <v>0</v>
      </c>
      <c r="K213" s="14">
        <f>'Master Database'!AJ223</f>
        <v>0</v>
      </c>
      <c r="L213" s="14">
        <f>'Master Database'!AK223</f>
        <v>0</v>
      </c>
      <c r="M213" s="14">
        <f>'Master Database'!AL223</f>
        <v>0</v>
      </c>
      <c r="N213" s="14">
        <f>'Master Database'!AM223</f>
        <v>0</v>
      </c>
      <c r="O213" s="14">
        <f>'Master Database'!AN223</f>
        <v>0</v>
      </c>
      <c r="P213" s="14">
        <f>'Master Database'!AO223</f>
        <v>0</v>
      </c>
      <c r="Q213" s="14">
        <f>'Master Database'!AR223</f>
        <v>0</v>
      </c>
      <c r="R213" s="14">
        <f>'Master Database'!AS223</f>
        <v>0</v>
      </c>
      <c r="S213" s="14">
        <f>'Master Database'!AT223</f>
        <v>0</v>
      </c>
      <c r="T213" s="14">
        <f>'Master Database'!AU223</f>
        <v>0</v>
      </c>
      <c r="AB213" s="55" t="e">
        <f>#REF!</f>
        <v>#REF!</v>
      </c>
    </row>
    <row r="214" spans="1:28" ht="38.25" customHeight="1" x14ac:dyDescent="0.2">
      <c r="A214" s="117" t="str">
        <f>'Master Database'!A224</f>
        <v>209</v>
      </c>
      <c r="B214" s="118">
        <f>'Master Database'!C224</f>
        <v>0</v>
      </c>
      <c r="C214" s="119">
        <f>'Master Database'!D224</f>
        <v>0</v>
      </c>
      <c r="D214" s="14" t="str">
        <f>'Master Database'!F224</f>
        <v>BLOCK A</v>
      </c>
      <c r="E214" s="14" t="str">
        <f>'Master Database'!E224</f>
        <v>First Homes</v>
      </c>
      <c r="F214" s="14">
        <f>'Master Database'!AE224</f>
        <v>0</v>
      </c>
      <c r="G214" s="14">
        <f>'Master Database'!AF224</f>
        <v>0</v>
      </c>
      <c r="H214" s="14">
        <f>'Master Database'!AG224</f>
        <v>0</v>
      </c>
      <c r="I214" s="14">
        <f>'Master Database'!AH224</f>
        <v>0</v>
      </c>
      <c r="J214" s="14">
        <f>'Master Database'!AI224</f>
        <v>0</v>
      </c>
      <c r="K214" s="14">
        <f>'Master Database'!AJ224</f>
        <v>0</v>
      </c>
      <c r="L214" s="14">
        <f>'Master Database'!AK224</f>
        <v>0</v>
      </c>
      <c r="M214" s="14">
        <f>'Master Database'!AL224</f>
        <v>0</v>
      </c>
      <c r="N214" s="14">
        <f>'Master Database'!AM224</f>
        <v>0</v>
      </c>
      <c r="O214" s="14">
        <f>'Master Database'!AN224</f>
        <v>0</v>
      </c>
      <c r="P214" s="14">
        <f>'Master Database'!AO224</f>
        <v>0</v>
      </c>
      <c r="Q214" s="14">
        <f>'Master Database'!AR224</f>
        <v>0</v>
      </c>
      <c r="R214" s="14">
        <f>'Master Database'!AS224</f>
        <v>0</v>
      </c>
      <c r="S214" s="14">
        <f>'Master Database'!AT224</f>
        <v>0</v>
      </c>
      <c r="T214" s="14">
        <f>'Master Database'!AU224</f>
        <v>0</v>
      </c>
      <c r="AB214" s="55" t="e">
        <f>#REF!</f>
        <v>#REF!</v>
      </c>
    </row>
    <row r="215" spans="1:28" ht="38.25" customHeight="1" x14ac:dyDescent="0.2">
      <c r="A215" s="117" t="str">
        <f>'Master Database'!A225</f>
        <v>210</v>
      </c>
      <c r="B215" s="118">
        <f>'Master Database'!C225</f>
        <v>0</v>
      </c>
      <c r="C215" s="119">
        <f>'Master Database'!D225</f>
        <v>0</v>
      </c>
      <c r="D215" s="14" t="str">
        <f>'Master Database'!F225</f>
        <v>BLOCK A</v>
      </c>
      <c r="E215" s="14" t="str">
        <f>'Master Database'!E225</f>
        <v>First Homes</v>
      </c>
      <c r="F215" s="14">
        <f>'Master Database'!AE225</f>
        <v>0</v>
      </c>
      <c r="G215" s="14">
        <f>'Master Database'!AF225</f>
        <v>0</v>
      </c>
      <c r="H215" s="14">
        <f>'Master Database'!AG225</f>
        <v>0</v>
      </c>
      <c r="I215" s="14">
        <f>'Master Database'!AH225</f>
        <v>0</v>
      </c>
      <c r="J215" s="14">
        <f>'Master Database'!AI225</f>
        <v>0</v>
      </c>
      <c r="K215" s="14">
        <f>'Master Database'!AJ225</f>
        <v>0</v>
      </c>
      <c r="L215" s="14">
        <f>'Master Database'!AK225</f>
        <v>0</v>
      </c>
      <c r="M215" s="14">
        <f>'Master Database'!AL225</f>
        <v>0</v>
      </c>
      <c r="N215" s="14">
        <f>'Master Database'!AM225</f>
        <v>0</v>
      </c>
      <c r="O215" s="14">
        <f>'Master Database'!AN225</f>
        <v>0</v>
      </c>
      <c r="P215" s="14">
        <f>'Master Database'!AO225</f>
        <v>0</v>
      </c>
      <c r="Q215" s="14">
        <f>'Master Database'!AR225</f>
        <v>0</v>
      </c>
      <c r="R215" s="14">
        <f>'Master Database'!AS225</f>
        <v>0</v>
      </c>
      <c r="S215" s="14">
        <f>'Master Database'!AT225</f>
        <v>0</v>
      </c>
      <c r="T215" s="14">
        <f>'Master Database'!AU225</f>
        <v>0</v>
      </c>
      <c r="AB215" s="55" t="e">
        <f>#REF!</f>
        <v>#REF!</v>
      </c>
    </row>
    <row r="216" spans="1:28" ht="38.25" customHeight="1" x14ac:dyDescent="0.2">
      <c r="A216" s="117" t="str">
        <f>'Master Database'!A226</f>
        <v>211</v>
      </c>
      <c r="B216" s="118">
        <f>'Master Database'!C226</f>
        <v>0</v>
      </c>
      <c r="C216" s="119">
        <f>'Master Database'!D226</f>
        <v>0</v>
      </c>
      <c r="D216" s="14" t="str">
        <f>'Master Database'!F226</f>
        <v>BLOCK A</v>
      </c>
      <c r="E216" s="14" t="str">
        <f>'Master Database'!E226</f>
        <v>First Homes</v>
      </c>
      <c r="F216" s="14">
        <f>'Master Database'!AE226</f>
        <v>0</v>
      </c>
      <c r="G216" s="14">
        <f>'Master Database'!AF226</f>
        <v>0</v>
      </c>
      <c r="H216" s="14">
        <f>'Master Database'!AG226</f>
        <v>0</v>
      </c>
      <c r="I216" s="14">
        <f>'Master Database'!AH226</f>
        <v>0</v>
      </c>
      <c r="J216" s="14">
        <f>'Master Database'!AI226</f>
        <v>0</v>
      </c>
      <c r="K216" s="14">
        <f>'Master Database'!AJ226</f>
        <v>0</v>
      </c>
      <c r="L216" s="14">
        <f>'Master Database'!AK226</f>
        <v>0</v>
      </c>
      <c r="M216" s="14">
        <f>'Master Database'!AL226</f>
        <v>0</v>
      </c>
      <c r="N216" s="14">
        <f>'Master Database'!AM226</f>
        <v>0</v>
      </c>
      <c r="O216" s="14">
        <f>'Master Database'!AN226</f>
        <v>0</v>
      </c>
      <c r="P216" s="14">
        <f>'Master Database'!AO226</f>
        <v>0</v>
      </c>
      <c r="Q216" s="14">
        <f>'Master Database'!AR226</f>
        <v>0</v>
      </c>
      <c r="R216" s="14">
        <f>'Master Database'!AS226</f>
        <v>0</v>
      </c>
      <c r="S216" s="14">
        <f>'Master Database'!AT226</f>
        <v>0</v>
      </c>
      <c r="T216" s="14">
        <f>'Master Database'!AU226</f>
        <v>0</v>
      </c>
      <c r="AB216" s="55" t="e">
        <f>#REF!</f>
        <v>#REF!</v>
      </c>
    </row>
    <row r="217" spans="1:28" ht="38.25" customHeight="1" x14ac:dyDescent="0.2">
      <c r="A217" s="117" t="str">
        <f>'Master Database'!A227</f>
        <v>212</v>
      </c>
      <c r="B217" s="118">
        <f>'Master Database'!C227</f>
        <v>0</v>
      </c>
      <c r="C217" s="119">
        <f>'Master Database'!D227</f>
        <v>0</v>
      </c>
      <c r="D217" s="14">
        <f>'Master Database'!F227</f>
        <v>356</v>
      </c>
      <c r="E217" s="14" t="str">
        <f>'Master Database'!E227</f>
        <v xml:space="preserve">Private </v>
      </c>
      <c r="F217" s="14">
        <f>'Master Database'!AE227</f>
        <v>0</v>
      </c>
      <c r="G217" s="14">
        <f>'Master Database'!AF227</f>
        <v>0</v>
      </c>
      <c r="H217" s="14">
        <f>'Master Database'!AG227</f>
        <v>0</v>
      </c>
      <c r="I217" s="14">
        <f>'Master Database'!AH227</f>
        <v>0</v>
      </c>
      <c r="J217" s="14">
        <f>'Master Database'!AI227</f>
        <v>0</v>
      </c>
      <c r="K217" s="14">
        <f>'Master Database'!AJ227</f>
        <v>0</v>
      </c>
      <c r="L217" s="14">
        <f>'Master Database'!AK227</f>
        <v>0</v>
      </c>
      <c r="M217" s="14">
        <f>'Master Database'!AL227</f>
        <v>0</v>
      </c>
      <c r="N217" s="14">
        <f>'Master Database'!AM227</f>
        <v>0</v>
      </c>
      <c r="O217" s="14">
        <f>'Master Database'!AN227</f>
        <v>0</v>
      </c>
      <c r="P217" s="14">
        <f>'Master Database'!AO227</f>
        <v>0</v>
      </c>
      <c r="Q217" s="14">
        <f>'Master Database'!AR227</f>
        <v>0</v>
      </c>
      <c r="R217" s="14">
        <f>'Master Database'!AS227</f>
        <v>0</v>
      </c>
      <c r="S217" s="14">
        <f>'Master Database'!AT227</f>
        <v>0</v>
      </c>
      <c r="T217" s="14">
        <f>'Master Database'!AU227</f>
        <v>0</v>
      </c>
      <c r="AB217" s="55" t="e">
        <f>#REF!</f>
        <v>#REF!</v>
      </c>
    </row>
    <row r="218" spans="1:28" ht="38.25" customHeight="1" x14ac:dyDescent="0.2">
      <c r="A218" s="117" t="str">
        <f>'Master Database'!A228</f>
        <v>213</v>
      </c>
      <c r="B218" s="118">
        <f>'Master Database'!C228</f>
        <v>0</v>
      </c>
      <c r="C218" s="119">
        <f>'Master Database'!D228</f>
        <v>0</v>
      </c>
      <c r="D218" s="14">
        <f>'Master Database'!F228</f>
        <v>356</v>
      </c>
      <c r="E218" s="14" t="str">
        <f>'Master Database'!E228</f>
        <v xml:space="preserve">Private </v>
      </c>
      <c r="F218" s="14">
        <f>'Master Database'!AE228</f>
        <v>0</v>
      </c>
      <c r="G218" s="14">
        <f>'Master Database'!AF228</f>
        <v>0</v>
      </c>
      <c r="H218" s="14">
        <f>'Master Database'!AG228</f>
        <v>0</v>
      </c>
      <c r="I218" s="14">
        <f>'Master Database'!AH228</f>
        <v>0</v>
      </c>
      <c r="J218" s="14">
        <f>'Master Database'!AI228</f>
        <v>0</v>
      </c>
      <c r="K218" s="14">
        <f>'Master Database'!AJ228</f>
        <v>0</v>
      </c>
      <c r="L218" s="14">
        <f>'Master Database'!AK228</f>
        <v>0</v>
      </c>
      <c r="M218" s="14">
        <f>'Master Database'!AL228</f>
        <v>0</v>
      </c>
      <c r="N218" s="14">
        <f>'Master Database'!AM228</f>
        <v>0</v>
      </c>
      <c r="O218" s="14">
        <f>'Master Database'!AN228</f>
        <v>0</v>
      </c>
      <c r="P218" s="14">
        <f>'Master Database'!AO228</f>
        <v>0</v>
      </c>
      <c r="Q218" s="14">
        <f>'Master Database'!AR228</f>
        <v>0</v>
      </c>
      <c r="R218" s="14">
        <f>'Master Database'!AS228</f>
        <v>0</v>
      </c>
      <c r="S218" s="14">
        <f>'Master Database'!AT228</f>
        <v>0</v>
      </c>
      <c r="T218" s="14">
        <f>'Master Database'!AU228</f>
        <v>0</v>
      </c>
      <c r="AB218" s="55" t="e">
        <f>#REF!</f>
        <v>#REF!</v>
      </c>
    </row>
    <row r="219" spans="1:28" ht="38.25" customHeight="1" x14ac:dyDescent="0.2">
      <c r="A219" s="117" t="str">
        <f>'Master Database'!A229</f>
        <v>214</v>
      </c>
      <c r="B219" s="118">
        <f>'Master Database'!C229</f>
        <v>0</v>
      </c>
      <c r="C219" s="119">
        <f>'Master Database'!D229</f>
        <v>0</v>
      </c>
      <c r="D219" s="14">
        <f>'Master Database'!F229</f>
        <v>356</v>
      </c>
      <c r="E219" s="14" t="str">
        <f>'Master Database'!E229</f>
        <v xml:space="preserve">Private </v>
      </c>
      <c r="F219" s="14">
        <f>'Master Database'!AE229</f>
        <v>0</v>
      </c>
      <c r="G219" s="14">
        <f>'Master Database'!AF229</f>
        <v>0</v>
      </c>
      <c r="H219" s="14">
        <f>'Master Database'!AG229</f>
        <v>0</v>
      </c>
      <c r="I219" s="14">
        <f>'Master Database'!AH229</f>
        <v>0</v>
      </c>
      <c r="J219" s="14">
        <f>'Master Database'!AI229</f>
        <v>0</v>
      </c>
      <c r="K219" s="14">
        <f>'Master Database'!AJ229</f>
        <v>0</v>
      </c>
      <c r="L219" s="14">
        <f>'Master Database'!AK229</f>
        <v>0</v>
      </c>
      <c r="M219" s="14">
        <f>'Master Database'!AL229</f>
        <v>0</v>
      </c>
      <c r="N219" s="14">
        <f>'Master Database'!AM229</f>
        <v>0</v>
      </c>
      <c r="O219" s="14">
        <f>'Master Database'!AN229</f>
        <v>0</v>
      </c>
      <c r="P219" s="14">
        <f>'Master Database'!AO229</f>
        <v>0</v>
      </c>
      <c r="Q219" s="14">
        <f>'Master Database'!AR229</f>
        <v>0</v>
      </c>
      <c r="R219" s="14">
        <f>'Master Database'!AS229</f>
        <v>0</v>
      </c>
      <c r="S219" s="14">
        <f>'Master Database'!AT229</f>
        <v>0</v>
      </c>
      <c r="T219" s="14">
        <f>'Master Database'!AU229</f>
        <v>0</v>
      </c>
      <c r="AB219" s="55" t="e">
        <f>#REF!</f>
        <v>#REF!</v>
      </c>
    </row>
    <row r="220" spans="1:28" ht="38.25" customHeight="1" x14ac:dyDescent="0.2">
      <c r="A220" s="117" t="str">
        <f>'Master Database'!A230</f>
        <v>215</v>
      </c>
      <c r="B220" s="118">
        <f>'Master Database'!C230</f>
        <v>0</v>
      </c>
      <c r="C220" s="119">
        <f>'Master Database'!D230</f>
        <v>0</v>
      </c>
      <c r="D220" s="14">
        <f>'Master Database'!F230</f>
        <v>356</v>
      </c>
      <c r="E220" s="14" t="str">
        <f>'Master Database'!E230</f>
        <v xml:space="preserve">Private </v>
      </c>
      <c r="F220" s="14">
        <f>'Master Database'!AE230</f>
        <v>0</v>
      </c>
      <c r="G220" s="14">
        <f>'Master Database'!AF230</f>
        <v>0</v>
      </c>
      <c r="H220" s="14">
        <f>'Master Database'!AG230</f>
        <v>0</v>
      </c>
      <c r="I220" s="14">
        <f>'Master Database'!AH230</f>
        <v>0</v>
      </c>
      <c r="J220" s="14">
        <f>'Master Database'!AI230</f>
        <v>0</v>
      </c>
      <c r="K220" s="14">
        <f>'Master Database'!AJ230</f>
        <v>0</v>
      </c>
      <c r="L220" s="14">
        <f>'Master Database'!AK230</f>
        <v>0</v>
      </c>
      <c r="M220" s="14">
        <f>'Master Database'!AL230</f>
        <v>0</v>
      </c>
      <c r="N220" s="14">
        <f>'Master Database'!AM230</f>
        <v>0</v>
      </c>
      <c r="O220" s="14">
        <f>'Master Database'!AN230</f>
        <v>0</v>
      </c>
      <c r="P220" s="14">
        <f>'Master Database'!AO230</f>
        <v>0</v>
      </c>
      <c r="Q220" s="14">
        <f>'Master Database'!AR230</f>
        <v>0</v>
      </c>
      <c r="R220" s="14">
        <f>'Master Database'!AS230</f>
        <v>0</v>
      </c>
      <c r="S220" s="14">
        <f>'Master Database'!AT230</f>
        <v>0</v>
      </c>
      <c r="T220" s="14">
        <f>'Master Database'!AU230</f>
        <v>0</v>
      </c>
      <c r="AB220" s="55" t="e">
        <f>#REF!</f>
        <v>#REF!</v>
      </c>
    </row>
    <row r="221" spans="1:28" ht="38.25" customHeight="1" x14ac:dyDescent="0.2">
      <c r="A221" s="117" t="str">
        <f>'Master Database'!A231</f>
        <v>216</v>
      </c>
      <c r="B221" s="118">
        <f>'Master Database'!C231</f>
        <v>0</v>
      </c>
      <c r="C221" s="119">
        <f>'Master Database'!D231</f>
        <v>0</v>
      </c>
      <c r="D221" s="14">
        <f>'Master Database'!F231</f>
        <v>464</v>
      </c>
      <c r="E221" s="14" t="str">
        <f>'Master Database'!E231</f>
        <v xml:space="preserve">Private </v>
      </c>
      <c r="F221" s="14">
        <f>'Master Database'!AE231</f>
        <v>0</v>
      </c>
      <c r="G221" s="14">
        <f>'Master Database'!AF231</f>
        <v>0</v>
      </c>
      <c r="H221" s="14">
        <f>'Master Database'!AG231</f>
        <v>0</v>
      </c>
      <c r="I221" s="14">
        <f>'Master Database'!AH231</f>
        <v>0</v>
      </c>
      <c r="J221" s="14">
        <f>'Master Database'!AI231</f>
        <v>0</v>
      </c>
      <c r="K221" s="14">
        <f>'Master Database'!AJ231</f>
        <v>0</v>
      </c>
      <c r="L221" s="14">
        <f>'Master Database'!AK231</f>
        <v>0</v>
      </c>
      <c r="M221" s="14">
        <f>'Master Database'!AL231</f>
        <v>0</v>
      </c>
      <c r="N221" s="14">
        <f>'Master Database'!AM231</f>
        <v>0</v>
      </c>
      <c r="O221" s="14">
        <f>'Master Database'!AN231</f>
        <v>0</v>
      </c>
      <c r="P221" s="14">
        <f>'Master Database'!AO231</f>
        <v>0</v>
      </c>
      <c r="Q221" s="14">
        <f>'Master Database'!AR231</f>
        <v>0</v>
      </c>
      <c r="R221" s="14">
        <f>'Master Database'!AS231</f>
        <v>0</v>
      </c>
      <c r="S221" s="14">
        <f>'Master Database'!AT231</f>
        <v>0</v>
      </c>
      <c r="T221" s="14">
        <f>'Master Database'!AU231</f>
        <v>0</v>
      </c>
      <c r="AB221" s="55" t="e">
        <f>#REF!</f>
        <v>#REF!</v>
      </c>
    </row>
    <row r="222" spans="1:28" ht="38.25" customHeight="1" x14ac:dyDescent="0.2">
      <c r="A222" s="117" t="str">
        <f>'Master Database'!A232</f>
        <v>217</v>
      </c>
      <c r="B222" s="118">
        <f>'Master Database'!C232</f>
        <v>0</v>
      </c>
      <c r="C222" s="119">
        <f>'Master Database'!D232</f>
        <v>0</v>
      </c>
      <c r="D222" s="14">
        <f>'Master Database'!F232</f>
        <v>464</v>
      </c>
      <c r="E222" s="14" t="str">
        <f>'Master Database'!E232</f>
        <v xml:space="preserve">Private </v>
      </c>
      <c r="F222" s="14">
        <f>'Master Database'!AE232</f>
        <v>0</v>
      </c>
      <c r="G222" s="14">
        <f>'Master Database'!AF232</f>
        <v>0</v>
      </c>
      <c r="H222" s="14">
        <f>'Master Database'!AG232</f>
        <v>0</v>
      </c>
      <c r="I222" s="14">
        <f>'Master Database'!AH232</f>
        <v>0</v>
      </c>
      <c r="J222" s="14">
        <f>'Master Database'!AI232</f>
        <v>0</v>
      </c>
      <c r="K222" s="14">
        <f>'Master Database'!AJ232</f>
        <v>0</v>
      </c>
      <c r="L222" s="14">
        <f>'Master Database'!AK232</f>
        <v>0</v>
      </c>
      <c r="M222" s="14">
        <f>'Master Database'!AL232</f>
        <v>0</v>
      </c>
      <c r="N222" s="14">
        <f>'Master Database'!AM232</f>
        <v>0</v>
      </c>
      <c r="O222" s="14">
        <f>'Master Database'!AN232</f>
        <v>0</v>
      </c>
      <c r="P222" s="14">
        <f>'Master Database'!AO232</f>
        <v>0</v>
      </c>
      <c r="Q222" s="14">
        <f>'Master Database'!AR232</f>
        <v>0</v>
      </c>
      <c r="R222" s="14">
        <f>'Master Database'!AS232</f>
        <v>0</v>
      </c>
      <c r="S222" s="14">
        <f>'Master Database'!AT232</f>
        <v>0</v>
      </c>
      <c r="T222" s="14">
        <f>'Master Database'!AU232</f>
        <v>0</v>
      </c>
      <c r="AB222" s="55" t="e">
        <f>#REF!</f>
        <v>#REF!</v>
      </c>
    </row>
    <row r="223" spans="1:28" ht="38.25" customHeight="1" x14ac:dyDescent="0.2">
      <c r="A223" s="117" t="str">
        <f>'Master Database'!A233</f>
        <v>218</v>
      </c>
      <c r="B223" s="118">
        <f>'Master Database'!C233</f>
        <v>0</v>
      </c>
      <c r="C223" s="119">
        <f>'Master Database'!D233</f>
        <v>0</v>
      </c>
      <c r="D223" s="14">
        <f>'Master Database'!F233</f>
        <v>356</v>
      </c>
      <c r="E223" s="14" t="str">
        <f>'Master Database'!E233</f>
        <v xml:space="preserve">Private </v>
      </c>
      <c r="F223" s="14">
        <f>'Master Database'!AE233</f>
        <v>0</v>
      </c>
      <c r="G223" s="14">
        <f>'Master Database'!AF233</f>
        <v>0</v>
      </c>
      <c r="H223" s="14">
        <f>'Master Database'!AG233</f>
        <v>0</v>
      </c>
      <c r="I223" s="14">
        <f>'Master Database'!AH233</f>
        <v>0</v>
      </c>
      <c r="J223" s="14">
        <f>'Master Database'!AI233</f>
        <v>0</v>
      </c>
      <c r="K223" s="14">
        <f>'Master Database'!AJ233</f>
        <v>0</v>
      </c>
      <c r="L223" s="14">
        <f>'Master Database'!AK233</f>
        <v>0</v>
      </c>
      <c r="M223" s="14">
        <f>'Master Database'!AL233</f>
        <v>0</v>
      </c>
      <c r="N223" s="14">
        <f>'Master Database'!AM233</f>
        <v>0</v>
      </c>
      <c r="O223" s="14">
        <f>'Master Database'!AN233</f>
        <v>0</v>
      </c>
      <c r="P223" s="14">
        <f>'Master Database'!AO233</f>
        <v>0</v>
      </c>
      <c r="Q223" s="14">
        <f>'Master Database'!AR233</f>
        <v>0</v>
      </c>
      <c r="R223" s="14">
        <f>'Master Database'!AS233</f>
        <v>0</v>
      </c>
      <c r="S223" s="14">
        <f>'Master Database'!AT233</f>
        <v>0</v>
      </c>
      <c r="T223" s="14">
        <f>'Master Database'!AU233</f>
        <v>0</v>
      </c>
      <c r="AB223" s="55" t="e">
        <f>#REF!</f>
        <v>#REF!</v>
      </c>
    </row>
    <row r="224" spans="1:28" ht="38.25" customHeight="1" x14ac:dyDescent="0.2">
      <c r="A224" s="117" t="str">
        <f>'Master Database'!A234</f>
        <v>219</v>
      </c>
      <c r="B224" s="118">
        <f>'Master Database'!C234</f>
        <v>0</v>
      </c>
      <c r="C224" s="119">
        <f>'Master Database'!D234</f>
        <v>0</v>
      </c>
      <c r="D224" s="14">
        <f>'Master Database'!F234</f>
        <v>356</v>
      </c>
      <c r="E224" s="14" t="str">
        <f>'Master Database'!E234</f>
        <v xml:space="preserve">Private </v>
      </c>
      <c r="F224" s="14">
        <f>'Master Database'!AE234</f>
        <v>0</v>
      </c>
      <c r="G224" s="14">
        <f>'Master Database'!AF234</f>
        <v>0</v>
      </c>
      <c r="H224" s="14">
        <f>'Master Database'!AG234</f>
        <v>0</v>
      </c>
      <c r="I224" s="14">
        <f>'Master Database'!AH234</f>
        <v>0</v>
      </c>
      <c r="J224" s="14">
        <f>'Master Database'!AI234</f>
        <v>0</v>
      </c>
      <c r="K224" s="14">
        <f>'Master Database'!AJ234</f>
        <v>0</v>
      </c>
      <c r="L224" s="14">
        <f>'Master Database'!AK234</f>
        <v>0</v>
      </c>
      <c r="M224" s="14">
        <f>'Master Database'!AL234</f>
        <v>0</v>
      </c>
      <c r="N224" s="14">
        <f>'Master Database'!AM234</f>
        <v>0</v>
      </c>
      <c r="O224" s="14">
        <f>'Master Database'!AN234</f>
        <v>0</v>
      </c>
      <c r="P224" s="14">
        <f>'Master Database'!AO234</f>
        <v>0</v>
      </c>
      <c r="Q224" s="14">
        <f>'Master Database'!AR234</f>
        <v>0</v>
      </c>
      <c r="R224" s="14">
        <f>'Master Database'!AS234</f>
        <v>0</v>
      </c>
      <c r="S224" s="14">
        <f>'Master Database'!AT234</f>
        <v>0</v>
      </c>
      <c r="T224" s="14">
        <f>'Master Database'!AU234</f>
        <v>0</v>
      </c>
      <c r="AB224" s="55" t="e">
        <f>#REF!</f>
        <v>#REF!</v>
      </c>
    </row>
    <row r="225" spans="1:28" ht="38.25" customHeight="1" x14ac:dyDescent="0.2">
      <c r="A225" s="117" t="str">
        <f>'Master Database'!A235</f>
        <v>220</v>
      </c>
      <c r="B225" s="118">
        <f>'Master Database'!C235</f>
        <v>0</v>
      </c>
      <c r="C225" s="119">
        <f>'Master Database'!D235</f>
        <v>0</v>
      </c>
      <c r="D225" s="14">
        <f>'Master Database'!F235</f>
        <v>464</v>
      </c>
      <c r="E225" s="14" t="str">
        <f>'Master Database'!E235</f>
        <v xml:space="preserve">Private </v>
      </c>
      <c r="F225" s="14">
        <f>'Master Database'!AE235</f>
        <v>0</v>
      </c>
      <c r="G225" s="14">
        <f>'Master Database'!AF235</f>
        <v>0</v>
      </c>
      <c r="H225" s="14">
        <f>'Master Database'!AG235</f>
        <v>0</v>
      </c>
      <c r="I225" s="14">
        <f>'Master Database'!AH235</f>
        <v>0</v>
      </c>
      <c r="J225" s="14">
        <f>'Master Database'!AI235</f>
        <v>0</v>
      </c>
      <c r="K225" s="14">
        <f>'Master Database'!AJ235</f>
        <v>0</v>
      </c>
      <c r="L225" s="14">
        <f>'Master Database'!AK235</f>
        <v>0</v>
      </c>
      <c r="M225" s="14">
        <f>'Master Database'!AL235</f>
        <v>0</v>
      </c>
      <c r="N225" s="14">
        <f>'Master Database'!AM235</f>
        <v>0</v>
      </c>
      <c r="O225" s="14">
        <f>'Master Database'!AN235</f>
        <v>0</v>
      </c>
      <c r="P225" s="14">
        <f>'Master Database'!AO235</f>
        <v>0</v>
      </c>
      <c r="Q225" s="14">
        <f>'Master Database'!AR235</f>
        <v>0</v>
      </c>
      <c r="R225" s="14">
        <f>'Master Database'!AS235</f>
        <v>0</v>
      </c>
      <c r="S225" s="14">
        <f>'Master Database'!AT235</f>
        <v>0</v>
      </c>
      <c r="T225" s="14">
        <f>'Master Database'!AU235</f>
        <v>0</v>
      </c>
      <c r="AB225" s="55" t="e">
        <f>#REF!</f>
        <v>#REF!</v>
      </c>
    </row>
    <row r="226" spans="1:28" ht="38.25" customHeight="1" x14ac:dyDescent="0.2">
      <c r="A226" s="117" t="str">
        <f>'Master Database'!A236</f>
        <v>221</v>
      </c>
      <c r="B226" s="118">
        <f>'Master Database'!C236</f>
        <v>0</v>
      </c>
      <c r="C226" s="119">
        <f>'Master Database'!D236</f>
        <v>0</v>
      </c>
      <c r="D226" s="14">
        <f>'Master Database'!F236</f>
        <v>464</v>
      </c>
      <c r="E226" s="14" t="str">
        <f>'Master Database'!E236</f>
        <v xml:space="preserve">Private </v>
      </c>
      <c r="F226" s="14">
        <f>'Master Database'!AE236</f>
        <v>0</v>
      </c>
      <c r="G226" s="14">
        <f>'Master Database'!AF236</f>
        <v>0</v>
      </c>
      <c r="H226" s="14">
        <f>'Master Database'!AG236</f>
        <v>0</v>
      </c>
      <c r="I226" s="14">
        <f>'Master Database'!AH236</f>
        <v>0</v>
      </c>
      <c r="J226" s="14">
        <f>'Master Database'!AI236</f>
        <v>0</v>
      </c>
      <c r="K226" s="14">
        <f>'Master Database'!AJ236</f>
        <v>0</v>
      </c>
      <c r="L226" s="14">
        <f>'Master Database'!AK236</f>
        <v>0</v>
      </c>
      <c r="M226" s="14">
        <f>'Master Database'!AL236</f>
        <v>0</v>
      </c>
      <c r="N226" s="14">
        <f>'Master Database'!AM236</f>
        <v>0</v>
      </c>
      <c r="O226" s="14">
        <f>'Master Database'!AN236</f>
        <v>0</v>
      </c>
      <c r="P226" s="14">
        <f>'Master Database'!AO236</f>
        <v>0</v>
      </c>
      <c r="Q226" s="14">
        <f>'Master Database'!AR236</f>
        <v>0</v>
      </c>
      <c r="R226" s="14">
        <f>'Master Database'!AS236</f>
        <v>0</v>
      </c>
      <c r="S226" s="14">
        <f>'Master Database'!AT236</f>
        <v>0</v>
      </c>
      <c r="T226" s="14">
        <f>'Master Database'!AU236</f>
        <v>0</v>
      </c>
      <c r="AB226" s="55" t="e">
        <f>#REF!</f>
        <v>#REF!</v>
      </c>
    </row>
    <row r="227" spans="1:28" ht="38.25" customHeight="1" x14ac:dyDescent="0.2">
      <c r="A227" s="117" t="str">
        <f>'Master Database'!A237</f>
        <v>222</v>
      </c>
      <c r="B227" s="118">
        <f>'Master Database'!C237</f>
        <v>0</v>
      </c>
      <c r="C227" s="119">
        <f>'Master Database'!D237</f>
        <v>0</v>
      </c>
      <c r="D227" s="14">
        <f>'Master Database'!F237</f>
        <v>356</v>
      </c>
      <c r="E227" s="14" t="str">
        <f>'Master Database'!E237</f>
        <v xml:space="preserve">Private </v>
      </c>
      <c r="F227" s="14">
        <f>'Master Database'!AE237</f>
        <v>0</v>
      </c>
      <c r="G227" s="14">
        <f>'Master Database'!AF237</f>
        <v>0</v>
      </c>
      <c r="H227" s="14">
        <f>'Master Database'!AG237</f>
        <v>0</v>
      </c>
      <c r="I227" s="14">
        <f>'Master Database'!AH237</f>
        <v>0</v>
      </c>
      <c r="J227" s="14">
        <f>'Master Database'!AI237</f>
        <v>0</v>
      </c>
      <c r="K227" s="14">
        <f>'Master Database'!AJ237</f>
        <v>0</v>
      </c>
      <c r="L227" s="14">
        <f>'Master Database'!AK237</f>
        <v>0</v>
      </c>
      <c r="M227" s="14">
        <f>'Master Database'!AL237</f>
        <v>0</v>
      </c>
      <c r="N227" s="14">
        <f>'Master Database'!AM237</f>
        <v>0</v>
      </c>
      <c r="O227" s="14">
        <f>'Master Database'!AN237</f>
        <v>0</v>
      </c>
      <c r="P227" s="14">
        <f>'Master Database'!AO237</f>
        <v>0</v>
      </c>
      <c r="Q227" s="14">
        <f>'Master Database'!AR237</f>
        <v>0</v>
      </c>
      <c r="R227" s="14">
        <f>'Master Database'!AS237</f>
        <v>0</v>
      </c>
      <c r="S227" s="14">
        <f>'Master Database'!AT237</f>
        <v>0</v>
      </c>
      <c r="T227" s="14">
        <f>'Master Database'!AU237</f>
        <v>0</v>
      </c>
      <c r="AB227" s="55" t="e">
        <f>#REF!</f>
        <v>#REF!</v>
      </c>
    </row>
    <row r="228" spans="1:28" ht="38.25" customHeight="1" x14ac:dyDescent="0.2">
      <c r="A228" s="117" t="str">
        <f>'Master Database'!A238</f>
        <v>223</v>
      </c>
      <c r="B228" s="118">
        <f>'Master Database'!C238</f>
        <v>0</v>
      </c>
      <c r="C228" s="119">
        <f>'Master Database'!D238</f>
        <v>0</v>
      </c>
      <c r="D228" s="14">
        <f>'Master Database'!F238</f>
        <v>356</v>
      </c>
      <c r="E228" s="14" t="str">
        <f>'Master Database'!E238</f>
        <v xml:space="preserve">Private </v>
      </c>
      <c r="F228" s="14">
        <f>'Master Database'!AE238</f>
        <v>0</v>
      </c>
      <c r="G228" s="14">
        <f>'Master Database'!AF238</f>
        <v>0</v>
      </c>
      <c r="H228" s="14">
        <f>'Master Database'!AG238</f>
        <v>0</v>
      </c>
      <c r="I228" s="14">
        <f>'Master Database'!AH238</f>
        <v>0</v>
      </c>
      <c r="J228" s="14">
        <f>'Master Database'!AI238</f>
        <v>0</v>
      </c>
      <c r="K228" s="14">
        <f>'Master Database'!AJ238</f>
        <v>0</v>
      </c>
      <c r="L228" s="14">
        <f>'Master Database'!AK238</f>
        <v>0</v>
      </c>
      <c r="M228" s="14">
        <f>'Master Database'!AL238</f>
        <v>0</v>
      </c>
      <c r="N228" s="14">
        <f>'Master Database'!AM238</f>
        <v>0</v>
      </c>
      <c r="O228" s="14">
        <f>'Master Database'!AN238</f>
        <v>0</v>
      </c>
      <c r="P228" s="14">
        <f>'Master Database'!AO238</f>
        <v>0</v>
      </c>
      <c r="Q228" s="14">
        <f>'Master Database'!AR238</f>
        <v>0</v>
      </c>
      <c r="R228" s="14">
        <f>'Master Database'!AS238</f>
        <v>0</v>
      </c>
      <c r="S228" s="14">
        <f>'Master Database'!AT238</f>
        <v>0</v>
      </c>
      <c r="T228" s="14">
        <f>'Master Database'!AU238</f>
        <v>0</v>
      </c>
      <c r="AB228" s="55" t="e">
        <f>#REF!</f>
        <v>#REF!</v>
      </c>
    </row>
    <row r="229" spans="1:28" ht="38.25" customHeight="1" x14ac:dyDescent="0.2">
      <c r="A229" s="117" t="str">
        <f>'Master Database'!A239</f>
        <v>224</v>
      </c>
      <c r="B229" s="118">
        <f>'Master Database'!C239</f>
        <v>0</v>
      </c>
      <c r="C229" s="119">
        <f>'Master Database'!D239</f>
        <v>0</v>
      </c>
      <c r="D229" s="14">
        <f>'Master Database'!F239</f>
        <v>464</v>
      </c>
      <c r="E229" s="14" t="str">
        <f>'Master Database'!E239</f>
        <v xml:space="preserve">Private </v>
      </c>
      <c r="F229" s="14">
        <f>'Master Database'!AE239</f>
        <v>0</v>
      </c>
      <c r="G229" s="14">
        <f>'Master Database'!AF239</f>
        <v>0</v>
      </c>
      <c r="H229" s="14">
        <f>'Master Database'!AG239</f>
        <v>0</v>
      </c>
      <c r="I229" s="14">
        <f>'Master Database'!AH239</f>
        <v>0</v>
      </c>
      <c r="J229" s="14">
        <f>'Master Database'!AI239</f>
        <v>0</v>
      </c>
      <c r="K229" s="14">
        <f>'Master Database'!AJ239</f>
        <v>0</v>
      </c>
      <c r="L229" s="14">
        <f>'Master Database'!AK239</f>
        <v>0</v>
      </c>
      <c r="M229" s="14">
        <f>'Master Database'!AL239</f>
        <v>0</v>
      </c>
      <c r="N229" s="14">
        <f>'Master Database'!AM239</f>
        <v>0</v>
      </c>
      <c r="O229" s="14">
        <f>'Master Database'!AN239</f>
        <v>0</v>
      </c>
      <c r="P229" s="14">
        <f>'Master Database'!AO239</f>
        <v>0</v>
      </c>
      <c r="Q229" s="14">
        <f>'Master Database'!AR239</f>
        <v>0</v>
      </c>
      <c r="R229" s="14">
        <f>'Master Database'!AS239</f>
        <v>0</v>
      </c>
      <c r="S229" s="14">
        <f>'Master Database'!AT239</f>
        <v>0</v>
      </c>
      <c r="T229" s="14">
        <f>'Master Database'!AU239</f>
        <v>0</v>
      </c>
      <c r="AB229" s="55" t="e">
        <f>#REF!</f>
        <v>#REF!</v>
      </c>
    </row>
    <row r="230" spans="1:28" ht="38.25" customHeight="1" x14ac:dyDescent="0.2">
      <c r="A230" s="117" t="str">
        <f>'Master Database'!A240</f>
        <v>225</v>
      </c>
      <c r="B230" s="118">
        <f>'Master Database'!C240</f>
        <v>0</v>
      </c>
      <c r="C230" s="119">
        <f>'Master Database'!D240</f>
        <v>0</v>
      </c>
      <c r="D230" s="14">
        <f>'Master Database'!F240</f>
        <v>464</v>
      </c>
      <c r="E230" s="14" t="str">
        <f>'Master Database'!E240</f>
        <v xml:space="preserve">Private </v>
      </c>
      <c r="F230" s="14">
        <f>'Master Database'!AE240</f>
        <v>0</v>
      </c>
      <c r="G230" s="14">
        <f>'Master Database'!AF240</f>
        <v>0</v>
      </c>
      <c r="H230" s="14">
        <f>'Master Database'!AG240</f>
        <v>0</v>
      </c>
      <c r="I230" s="14">
        <f>'Master Database'!AH240</f>
        <v>0</v>
      </c>
      <c r="J230" s="14">
        <f>'Master Database'!AI240</f>
        <v>0</v>
      </c>
      <c r="K230" s="14">
        <f>'Master Database'!AJ240</f>
        <v>0</v>
      </c>
      <c r="L230" s="14">
        <f>'Master Database'!AK240</f>
        <v>0</v>
      </c>
      <c r="M230" s="14">
        <f>'Master Database'!AL240</f>
        <v>0</v>
      </c>
      <c r="N230" s="14">
        <f>'Master Database'!AM240</f>
        <v>0</v>
      </c>
      <c r="O230" s="14">
        <f>'Master Database'!AN240</f>
        <v>0</v>
      </c>
      <c r="P230" s="14">
        <f>'Master Database'!AO240</f>
        <v>0</v>
      </c>
      <c r="Q230" s="14">
        <f>'Master Database'!AR240</f>
        <v>0</v>
      </c>
      <c r="R230" s="14">
        <f>'Master Database'!AS240</f>
        <v>0</v>
      </c>
      <c r="S230" s="14">
        <f>'Master Database'!AT240</f>
        <v>0</v>
      </c>
      <c r="T230" s="14">
        <f>'Master Database'!AU240</f>
        <v>0</v>
      </c>
      <c r="AB230" s="55" t="e">
        <f>#REF!</f>
        <v>#REF!</v>
      </c>
    </row>
    <row r="231" spans="1:28" ht="38.25" customHeight="1" x14ac:dyDescent="0.2">
      <c r="A231" s="117" t="str">
        <f>'Master Database'!A241</f>
        <v>226</v>
      </c>
      <c r="B231" s="118">
        <f>'Master Database'!C241</f>
        <v>0</v>
      </c>
      <c r="C231" s="119">
        <f>'Master Database'!D241</f>
        <v>0</v>
      </c>
      <c r="D231" s="14">
        <f>'Master Database'!F241</f>
        <v>354</v>
      </c>
      <c r="E231" s="14" t="str">
        <f>'Master Database'!E241</f>
        <v xml:space="preserve">Private </v>
      </c>
      <c r="F231" s="14">
        <f>'Master Database'!AE241</f>
        <v>0</v>
      </c>
      <c r="G231" s="14">
        <f>'Master Database'!AF241</f>
        <v>0</v>
      </c>
      <c r="H231" s="14">
        <f>'Master Database'!AG241</f>
        <v>0</v>
      </c>
      <c r="I231" s="14">
        <f>'Master Database'!AH241</f>
        <v>0</v>
      </c>
      <c r="J231" s="14">
        <f>'Master Database'!AI241</f>
        <v>0</v>
      </c>
      <c r="K231" s="14">
        <f>'Master Database'!AJ241</f>
        <v>0</v>
      </c>
      <c r="L231" s="14">
        <f>'Master Database'!AK241</f>
        <v>0</v>
      </c>
      <c r="M231" s="14">
        <f>'Master Database'!AL241</f>
        <v>0</v>
      </c>
      <c r="N231" s="14">
        <f>'Master Database'!AM241</f>
        <v>0</v>
      </c>
      <c r="O231" s="14">
        <f>'Master Database'!AN241</f>
        <v>0</v>
      </c>
      <c r="P231" s="14">
        <f>'Master Database'!AO241</f>
        <v>0</v>
      </c>
      <c r="Q231" s="14">
        <f>'Master Database'!AR241</f>
        <v>0</v>
      </c>
      <c r="R231" s="14">
        <f>'Master Database'!AS241</f>
        <v>0</v>
      </c>
      <c r="S231" s="14">
        <f>'Master Database'!AT241</f>
        <v>0</v>
      </c>
      <c r="T231" s="14">
        <f>'Master Database'!AU241</f>
        <v>0</v>
      </c>
      <c r="AB231" s="55" t="e">
        <f>#REF!</f>
        <v>#REF!</v>
      </c>
    </row>
    <row r="232" spans="1:28" ht="38.25" customHeight="1" x14ac:dyDescent="0.2">
      <c r="A232" s="117" t="str">
        <f>'Master Database'!A242</f>
        <v>227</v>
      </c>
      <c r="B232" s="118">
        <f>'Master Database'!C242</f>
        <v>0</v>
      </c>
      <c r="C232" s="119">
        <f>'Master Database'!D242</f>
        <v>0</v>
      </c>
      <c r="D232" s="14">
        <f>'Master Database'!F242</f>
        <v>354</v>
      </c>
      <c r="E232" s="14" t="str">
        <f>'Master Database'!E242</f>
        <v xml:space="preserve">Private </v>
      </c>
      <c r="F232" s="14">
        <f>'Master Database'!AE242</f>
        <v>0</v>
      </c>
      <c r="G232" s="14">
        <f>'Master Database'!AF242</f>
        <v>0</v>
      </c>
      <c r="H232" s="14">
        <f>'Master Database'!AG242</f>
        <v>0</v>
      </c>
      <c r="I232" s="14">
        <f>'Master Database'!AH242</f>
        <v>0</v>
      </c>
      <c r="J232" s="14">
        <f>'Master Database'!AI242</f>
        <v>0</v>
      </c>
      <c r="K232" s="14">
        <f>'Master Database'!AJ242</f>
        <v>0</v>
      </c>
      <c r="L232" s="14">
        <f>'Master Database'!AK242</f>
        <v>0</v>
      </c>
      <c r="M232" s="14">
        <f>'Master Database'!AL242</f>
        <v>0</v>
      </c>
      <c r="N232" s="14">
        <f>'Master Database'!AM242</f>
        <v>0</v>
      </c>
      <c r="O232" s="14">
        <f>'Master Database'!AN242</f>
        <v>0</v>
      </c>
      <c r="P232" s="14">
        <f>'Master Database'!AO242</f>
        <v>0</v>
      </c>
      <c r="Q232" s="14">
        <f>'Master Database'!AR242</f>
        <v>0</v>
      </c>
      <c r="R232" s="14">
        <f>'Master Database'!AS242</f>
        <v>0</v>
      </c>
      <c r="S232" s="14">
        <f>'Master Database'!AT242</f>
        <v>0</v>
      </c>
      <c r="T232" s="14">
        <f>'Master Database'!AU242</f>
        <v>0</v>
      </c>
      <c r="AB232" s="55" t="e">
        <f>#REF!</f>
        <v>#REF!</v>
      </c>
    </row>
    <row r="233" spans="1:28" ht="38.25" customHeight="1" x14ac:dyDescent="0.2">
      <c r="A233" s="117" t="str">
        <f>'Master Database'!A243</f>
        <v>228</v>
      </c>
      <c r="B233" s="118">
        <f>'Master Database'!C243</f>
        <v>0</v>
      </c>
      <c r="C233" s="119">
        <f>'Master Database'!D243</f>
        <v>0</v>
      </c>
      <c r="D233" s="14">
        <f>'Master Database'!F243</f>
        <v>464</v>
      </c>
      <c r="E233" s="14" t="str">
        <f>'Master Database'!E243</f>
        <v xml:space="preserve">Private </v>
      </c>
      <c r="F233" s="14">
        <f>'Master Database'!AE243</f>
        <v>0</v>
      </c>
      <c r="G233" s="14">
        <f>'Master Database'!AF243</f>
        <v>0</v>
      </c>
      <c r="H233" s="14">
        <f>'Master Database'!AG243</f>
        <v>0</v>
      </c>
      <c r="I233" s="14">
        <f>'Master Database'!AH243</f>
        <v>0</v>
      </c>
      <c r="J233" s="14">
        <f>'Master Database'!AI243</f>
        <v>0</v>
      </c>
      <c r="K233" s="14">
        <f>'Master Database'!AJ243</f>
        <v>0</v>
      </c>
      <c r="L233" s="14">
        <f>'Master Database'!AK243</f>
        <v>0</v>
      </c>
      <c r="M233" s="14">
        <f>'Master Database'!AL243</f>
        <v>0</v>
      </c>
      <c r="N233" s="14">
        <f>'Master Database'!AM243</f>
        <v>0</v>
      </c>
      <c r="O233" s="14">
        <f>'Master Database'!AN243</f>
        <v>0</v>
      </c>
      <c r="P233" s="14">
        <f>'Master Database'!AO243</f>
        <v>0</v>
      </c>
      <c r="Q233" s="14">
        <f>'Master Database'!AR243</f>
        <v>0</v>
      </c>
      <c r="R233" s="14">
        <f>'Master Database'!AS243</f>
        <v>0</v>
      </c>
      <c r="S233" s="14">
        <f>'Master Database'!AT243</f>
        <v>0</v>
      </c>
      <c r="T233" s="14">
        <f>'Master Database'!AU243</f>
        <v>0</v>
      </c>
      <c r="AB233" s="55" t="e">
        <f>#REF!</f>
        <v>#REF!</v>
      </c>
    </row>
    <row r="234" spans="1:28" ht="38.25" customHeight="1" x14ac:dyDescent="0.2">
      <c r="A234" s="117" t="str">
        <f>'Master Database'!A244</f>
        <v>229</v>
      </c>
      <c r="B234" s="118">
        <f>'Master Database'!C244</f>
        <v>0</v>
      </c>
      <c r="C234" s="119">
        <f>'Master Database'!D244</f>
        <v>0</v>
      </c>
      <c r="D234" s="14">
        <f>'Master Database'!F244</f>
        <v>464</v>
      </c>
      <c r="E234" s="14" t="str">
        <f>'Master Database'!E244</f>
        <v xml:space="preserve">Private </v>
      </c>
      <c r="F234" s="14">
        <f>'Master Database'!AE244</f>
        <v>0</v>
      </c>
      <c r="G234" s="14">
        <f>'Master Database'!AF244</f>
        <v>0</v>
      </c>
      <c r="H234" s="14">
        <f>'Master Database'!AG244</f>
        <v>0</v>
      </c>
      <c r="I234" s="14">
        <f>'Master Database'!AH244</f>
        <v>0</v>
      </c>
      <c r="J234" s="14">
        <f>'Master Database'!AI244</f>
        <v>0</v>
      </c>
      <c r="K234" s="14">
        <f>'Master Database'!AJ244</f>
        <v>0</v>
      </c>
      <c r="L234" s="14">
        <f>'Master Database'!AK244</f>
        <v>0</v>
      </c>
      <c r="M234" s="14">
        <f>'Master Database'!AL244</f>
        <v>0</v>
      </c>
      <c r="N234" s="14">
        <f>'Master Database'!AM244</f>
        <v>0</v>
      </c>
      <c r="O234" s="14">
        <f>'Master Database'!AN244</f>
        <v>0</v>
      </c>
      <c r="P234" s="14">
        <f>'Master Database'!AO244</f>
        <v>0</v>
      </c>
      <c r="Q234" s="14">
        <f>'Master Database'!AR244</f>
        <v>0</v>
      </c>
      <c r="R234" s="14">
        <f>'Master Database'!AS244</f>
        <v>0</v>
      </c>
      <c r="S234" s="14">
        <f>'Master Database'!AT244</f>
        <v>0</v>
      </c>
      <c r="T234" s="14">
        <f>'Master Database'!AU244</f>
        <v>0</v>
      </c>
      <c r="AB234" s="55" t="e">
        <f>#REF!</f>
        <v>#REF!</v>
      </c>
    </row>
    <row r="235" spans="1:28" ht="38.25" customHeight="1" x14ac:dyDescent="0.2">
      <c r="A235" s="117" t="str">
        <f>'Master Database'!A245</f>
        <v>230</v>
      </c>
      <c r="B235" s="118">
        <f>'Master Database'!C245</f>
        <v>0</v>
      </c>
      <c r="C235" s="119">
        <f>'Master Database'!D245</f>
        <v>0</v>
      </c>
      <c r="D235" s="14">
        <f>'Master Database'!F245</f>
        <v>356</v>
      </c>
      <c r="E235" s="14" t="str">
        <f>'Master Database'!E245</f>
        <v xml:space="preserve">Private </v>
      </c>
      <c r="F235" s="14">
        <f>'Master Database'!AE245</f>
        <v>0</v>
      </c>
      <c r="G235" s="14">
        <f>'Master Database'!AF245</f>
        <v>0</v>
      </c>
      <c r="H235" s="14">
        <f>'Master Database'!AG245</f>
        <v>0</v>
      </c>
      <c r="I235" s="14">
        <f>'Master Database'!AH245</f>
        <v>0</v>
      </c>
      <c r="J235" s="14">
        <f>'Master Database'!AI245</f>
        <v>0</v>
      </c>
      <c r="K235" s="14">
        <f>'Master Database'!AJ245</f>
        <v>0</v>
      </c>
      <c r="L235" s="14">
        <f>'Master Database'!AK245</f>
        <v>0</v>
      </c>
      <c r="M235" s="14">
        <f>'Master Database'!AL245</f>
        <v>0</v>
      </c>
      <c r="N235" s="14">
        <f>'Master Database'!AM245</f>
        <v>0</v>
      </c>
      <c r="O235" s="14">
        <f>'Master Database'!AN245</f>
        <v>0</v>
      </c>
      <c r="P235" s="14">
        <f>'Master Database'!AO245</f>
        <v>0</v>
      </c>
      <c r="Q235" s="14">
        <f>'Master Database'!AR245</f>
        <v>0</v>
      </c>
      <c r="R235" s="14">
        <f>'Master Database'!AS245</f>
        <v>0</v>
      </c>
      <c r="S235" s="14">
        <f>'Master Database'!AT245</f>
        <v>0</v>
      </c>
      <c r="T235" s="14">
        <f>'Master Database'!AU245</f>
        <v>0</v>
      </c>
      <c r="AB235" s="55" t="e">
        <f>#REF!</f>
        <v>#REF!</v>
      </c>
    </row>
    <row r="236" spans="1:28" ht="38.25" customHeight="1" x14ac:dyDescent="0.2">
      <c r="A236" s="117" t="str">
        <f>'Master Database'!A246</f>
        <v>231</v>
      </c>
      <c r="B236" s="118">
        <f>'Master Database'!C246</f>
        <v>0</v>
      </c>
      <c r="C236" s="119">
        <f>'Master Database'!D246</f>
        <v>0</v>
      </c>
      <c r="D236" s="14">
        <f>'Master Database'!F246</f>
        <v>356</v>
      </c>
      <c r="E236" s="14" t="str">
        <f>'Master Database'!E246</f>
        <v xml:space="preserve">Private </v>
      </c>
      <c r="F236" s="14">
        <f>'Master Database'!AE246</f>
        <v>0</v>
      </c>
      <c r="G236" s="14">
        <f>'Master Database'!AF246</f>
        <v>0</v>
      </c>
      <c r="H236" s="14">
        <f>'Master Database'!AG246</f>
        <v>0</v>
      </c>
      <c r="I236" s="14">
        <f>'Master Database'!AH246</f>
        <v>0</v>
      </c>
      <c r="J236" s="14">
        <f>'Master Database'!AI246</f>
        <v>0</v>
      </c>
      <c r="K236" s="14">
        <f>'Master Database'!AJ246</f>
        <v>0</v>
      </c>
      <c r="L236" s="14">
        <f>'Master Database'!AK246</f>
        <v>0</v>
      </c>
      <c r="M236" s="14">
        <f>'Master Database'!AL246</f>
        <v>0</v>
      </c>
      <c r="N236" s="14">
        <f>'Master Database'!AM246</f>
        <v>0</v>
      </c>
      <c r="O236" s="14">
        <f>'Master Database'!AN246</f>
        <v>0</v>
      </c>
      <c r="P236" s="14">
        <f>'Master Database'!AO246</f>
        <v>0</v>
      </c>
      <c r="Q236" s="14">
        <f>'Master Database'!AR246</f>
        <v>0</v>
      </c>
      <c r="R236" s="14">
        <f>'Master Database'!AS246</f>
        <v>0</v>
      </c>
      <c r="S236" s="14">
        <f>'Master Database'!AT246</f>
        <v>0</v>
      </c>
      <c r="T236" s="14">
        <f>'Master Database'!AU246</f>
        <v>0</v>
      </c>
      <c r="AB236" s="55" t="e">
        <f>#REF!</f>
        <v>#REF!</v>
      </c>
    </row>
    <row r="237" spans="1:28" ht="38.25" customHeight="1" x14ac:dyDescent="0.2">
      <c r="A237" s="117" t="str">
        <f>'Master Database'!A247</f>
        <v>232</v>
      </c>
      <c r="B237" s="118">
        <f>'Master Database'!C247</f>
        <v>0</v>
      </c>
      <c r="C237" s="119">
        <f>'Master Database'!D247</f>
        <v>0</v>
      </c>
      <c r="D237" s="14">
        <f>'Master Database'!F247</f>
        <v>354</v>
      </c>
      <c r="E237" s="14" t="str">
        <f>'Master Database'!E247</f>
        <v xml:space="preserve">Private </v>
      </c>
      <c r="F237" s="14">
        <f>'Master Database'!AE247</f>
        <v>0</v>
      </c>
      <c r="G237" s="14">
        <f>'Master Database'!AF247</f>
        <v>0</v>
      </c>
      <c r="H237" s="14">
        <f>'Master Database'!AG247</f>
        <v>0</v>
      </c>
      <c r="I237" s="14">
        <f>'Master Database'!AH247</f>
        <v>0</v>
      </c>
      <c r="J237" s="14">
        <f>'Master Database'!AI247</f>
        <v>0</v>
      </c>
      <c r="K237" s="14">
        <f>'Master Database'!AJ247</f>
        <v>0</v>
      </c>
      <c r="L237" s="14">
        <f>'Master Database'!AK247</f>
        <v>0</v>
      </c>
      <c r="M237" s="14">
        <f>'Master Database'!AL247</f>
        <v>0</v>
      </c>
      <c r="N237" s="14">
        <f>'Master Database'!AM247</f>
        <v>0</v>
      </c>
      <c r="O237" s="14">
        <f>'Master Database'!AN247</f>
        <v>0</v>
      </c>
      <c r="P237" s="14">
        <f>'Master Database'!AO247</f>
        <v>0</v>
      </c>
      <c r="Q237" s="14">
        <f>'Master Database'!AR247</f>
        <v>0</v>
      </c>
      <c r="R237" s="14">
        <f>'Master Database'!AS247</f>
        <v>0</v>
      </c>
      <c r="S237" s="14">
        <f>'Master Database'!AT247</f>
        <v>0</v>
      </c>
      <c r="T237" s="14">
        <f>'Master Database'!AU247</f>
        <v>0</v>
      </c>
      <c r="AB237" s="55" t="e">
        <f>#REF!</f>
        <v>#REF!</v>
      </c>
    </row>
    <row r="238" spans="1:28" ht="38.25" customHeight="1" x14ac:dyDescent="0.2">
      <c r="A238" s="117" t="str">
        <f>'Master Database'!A248</f>
        <v>233</v>
      </c>
      <c r="B238" s="118">
        <f>'Master Database'!C248</f>
        <v>0</v>
      </c>
      <c r="C238" s="119">
        <f>'Master Database'!D248</f>
        <v>0</v>
      </c>
      <c r="D238" s="14">
        <f>'Master Database'!F248</f>
        <v>364</v>
      </c>
      <c r="E238" s="14" t="str">
        <f>'Master Database'!E248</f>
        <v xml:space="preserve">Private </v>
      </c>
      <c r="F238" s="14">
        <f>'Master Database'!AE248</f>
        <v>0</v>
      </c>
      <c r="G238" s="14">
        <f>'Master Database'!AF248</f>
        <v>0</v>
      </c>
      <c r="H238" s="14">
        <f>'Master Database'!AG248</f>
        <v>0</v>
      </c>
      <c r="I238" s="14">
        <f>'Master Database'!AH248</f>
        <v>0</v>
      </c>
      <c r="J238" s="14">
        <f>'Master Database'!AI248</f>
        <v>0</v>
      </c>
      <c r="K238" s="14">
        <f>'Master Database'!AJ248</f>
        <v>0</v>
      </c>
      <c r="L238" s="14">
        <f>'Master Database'!AK248</f>
        <v>0</v>
      </c>
      <c r="M238" s="14">
        <f>'Master Database'!AL248</f>
        <v>0</v>
      </c>
      <c r="N238" s="14">
        <f>'Master Database'!AM248</f>
        <v>0</v>
      </c>
      <c r="O238" s="14">
        <f>'Master Database'!AN248</f>
        <v>0</v>
      </c>
      <c r="P238" s="14">
        <f>'Master Database'!AO248</f>
        <v>0</v>
      </c>
      <c r="Q238" s="14">
        <f>'Master Database'!AR248</f>
        <v>0</v>
      </c>
      <c r="R238" s="14">
        <f>'Master Database'!AS248</f>
        <v>0</v>
      </c>
      <c r="S238" s="14">
        <f>'Master Database'!AT248</f>
        <v>0</v>
      </c>
      <c r="T238" s="14">
        <f>'Master Database'!AU248</f>
        <v>0</v>
      </c>
      <c r="AB238" s="55" t="e">
        <f>#REF!</f>
        <v>#REF!</v>
      </c>
    </row>
    <row r="239" spans="1:28" ht="38.25" customHeight="1" x14ac:dyDescent="0.2">
      <c r="A239" s="117" t="str">
        <f>'Master Database'!A249</f>
        <v>234</v>
      </c>
      <c r="B239" s="118">
        <f>'Master Database'!C249</f>
        <v>0</v>
      </c>
      <c r="C239" s="119">
        <f>'Master Database'!D249</f>
        <v>0</v>
      </c>
      <c r="D239" s="14">
        <f>'Master Database'!F249</f>
        <v>364</v>
      </c>
      <c r="E239" s="14" t="str">
        <f>'Master Database'!E249</f>
        <v xml:space="preserve">Private </v>
      </c>
      <c r="F239" s="14">
        <f>'Master Database'!AE249</f>
        <v>0</v>
      </c>
      <c r="G239" s="14">
        <f>'Master Database'!AF249</f>
        <v>0</v>
      </c>
      <c r="H239" s="14">
        <f>'Master Database'!AG249</f>
        <v>0</v>
      </c>
      <c r="I239" s="14">
        <f>'Master Database'!AH249</f>
        <v>0</v>
      </c>
      <c r="J239" s="14">
        <f>'Master Database'!AI249</f>
        <v>0</v>
      </c>
      <c r="K239" s="14">
        <f>'Master Database'!AJ249</f>
        <v>0</v>
      </c>
      <c r="L239" s="14">
        <f>'Master Database'!AK249</f>
        <v>0</v>
      </c>
      <c r="M239" s="14">
        <f>'Master Database'!AL249</f>
        <v>0</v>
      </c>
      <c r="N239" s="14">
        <f>'Master Database'!AM249</f>
        <v>0</v>
      </c>
      <c r="O239" s="14">
        <f>'Master Database'!AN249</f>
        <v>0</v>
      </c>
      <c r="P239" s="14">
        <f>'Master Database'!AO249</f>
        <v>0</v>
      </c>
      <c r="Q239" s="14">
        <f>'Master Database'!AR249</f>
        <v>0</v>
      </c>
      <c r="R239" s="14">
        <f>'Master Database'!AS249</f>
        <v>0</v>
      </c>
      <c r="S239" s="14">
        <f>'Master Database'!AT249</f>
        <v>0</v>
      </c>
      <c r="T239" s="14">
        <f>'Master Database'!AU249</f>
        <v>0</v>
      </c>
      <c r="AB239" s="55" t="e">
        <f>#REF!</f>
        <v>#REF!</v>
      </c>
    </row>
    <row r="240" spans="1:28" ht="38.25" customHeight="1" x14ac:dyDescent="0.2">
      <c r="A240" s="117" t="str">
        <f>'Master Database'!A250</f>
        <v>235</v>
      </c>
      <c r="B240" s="118">
        <f>'Master Database'!C250</f>
        <v>0</v>
      </c>
      <c r="C240" s="119">
        <f>'Master Database'!D250</f>
        <v>0</v>
      </c>
      <c r="D240" s="14">
        <f>'Master Database'!F250</f>
        <v>354</v>
      </c>
      <c r="E240" s="14" t="str">
        <f>'Master Database'!E250</f>
        <v xml:space="preserve">Private </v>
      </c>
      <c r="F240" s="14">
        <f>'Master Database'!AE250</f>
        <v>0</v>
      </c>
      <c r="G240" s="14">
        <f>'Master Database'!AF250</f>
        <v>0</v>
      </c>
      <c r="H240" s="14">
        <f>'Master Database'!AG250</f>
        <v>0</v>
      </c>
      <c r="I240" s="14">
        <f>'Master Database'!AH250</f>
        <v>0</v>
      </c>
      <c r="J240" s="14">
        <f>'Master Database'!AI250</f>
        <v>0</v>
      </c>
      <c r="K240" s="14">
        <f>'Master Database'!AJ250</f>
        <v>0</v>
      </c>
      <c r="L240" s="14">
        <f>'Master Database'!AK250</f>
        <v>0</v>
      </c>
      <c r="M240" s="14">
        <f>'Master Database'!AL250</f>
        <v>0</v>
      </c>
      <c r="N240" s="14">
        <f>'Master Database'!AM250</f>
        <v>0</v>
      </c>
      <c r="O240" s="14">
        <f>'Master Database'!AN250</f>
        <v>0</v>
      </c>
      <c r="P240" s="14">
        <f>'Master Database'!AO250</f>
        <v>0</v>
      </c>
      <c r="Q240" s="14">
        <f>'Master Database'!AR250</f>
        <v>0</v>
      </c>
      <c r="R240" s="14">
        <f>'Master Database'!AS250</f>
        <v>0</v>
      </c>
      <c r="S240" s="14">
        <f>'Master Database'!AT250</f>
        <v>0</v>
      </c>
      <c r="T240" s="14">
        <f>'Master Database'!AU250</f>
        <v>0</v>
      </c>
      <c r="AB240" s="55" t="e">
        <f>#REF!</f>
        <v>#REF!</v>
      </c>
    </row>
    <row r="241" spans="1:28" ht="38.25" customHeight="1" x14ac:dyDescent="0.2">
      <c r="A241" s="117" t="str">
        <f>'Master Database'!A251</f>
        <v>236</v>
      </c>
      <c r="B241" s="118">
        <f>'Master Database'!C251</f>
        <v>0</v>
      </c>
      <c r="C241" s="119">
        <f>'Master Database'!D251</f>
        <v>0</v>
      </c>
      <c r="D241" s="14">
        <f>'Master Database'!F251</f>
        <v>364</v>
      </c>
      <c r="E241" s="14" t="str">
        <f>'Master Database'!E251</f>
        <v xml:space="preserve">Private </v>
      </c>
      <c r="F241" s="14">
        <f>'Master Database'!AE251</f>
        <v>0</v>
      </c>
      <c r="G241" s="14">
        <f>'Master Database'!AF251</f>
        <v>0</v>
      </c>
      <c r="H241" s="14">
        <f>'Master Database'!AG251</f>
        <v>0</v>
      </c>
      <c r="I241" s="14">
        <f>'Master Database'!AH251</f>
        <v>0</v>
      </c>
      <c r="J241" s="14">
        <f>'Master Database'!AI251</f>
        <v>0</v>
      </c>
      <c r="K241" s="14">
        <f>'Master Database'!AJ251</f>
        <v>0</v>
      </c>
      <c r="L241" s="14">
        <f>'Master Database'!AK251</f>
        <v>0</v>
      </c>
      <c r="M241" s="14">
        <f>'Master Database'!AL251</f>
        <v>0</v>
      </c>
      <c r="N241" s="14">
        <f>'Master Database'!AM251</f>
        <v>0</v>
      </c>
      <c r="O241" s="14">
        <f>'Master Database'!AN251</f>
        <v>0</v>
      </c>
      <c r="P241" s="14">
        <f>'Master Database'!AO251</f>
        <v>0</v>
      </c>
      <c r="Q241" s="14">
        <f>'Master Database'!AR251</f>
        <v>0</v>
      </c>
      <c r="R241" s="14">
        <f>'Master Database'!AS251</f>
        <v>0</v>
      </c>
      <c r="S241" s="14">
        <f>'Master Database'!AT251</f>
        <v>0</v>
      </c>
      <c r="T241" s="14">
        <f>'Master Database'!AU251</f>
        <v>0</v>
      </c>
      <c r="AB241" s="55" t="e">
        <f>#REF!</f>
        <v>#REF!</v>
      </c>
    </row>
    <row r="242" spans="1:28" ht="38.25" customHeight="1" x14ac:dyDescent="0.2">
      <c r="A242" s="117" t="str">
        <f>'Master Database'!A252</f>
        <v>237</v>
      </c>
      <c r="B242" s="118">
        <f>'Master Database'!C252</f>
        <v>0</v>
      </c>
      <c r="C242" s="119">
        <f>'Master Database'!D252</f>
        <v>0</v>
      </c>
      <c r="D242" s="14">
        <f>'Master Database'!F252</f>
        <v>354</v>
      </c>
      <c r="E242" s="14" t="str">
        <f>'Master Database'!E252</f>
        <v xml:space="preserve">Private </v>
      </c>
      <c r="F242" s="14">
        <f>'Master Database'!AE252</f>
        <v>0</v>
      </c>
      <c r="G242" s="14">
        <f>'Master Database'!AF252</f>
        <v>0</v>
      </c>
      <c r="H242" s="14">
        <f>'Master Database'!AG252</f>
        <v>0</v>
      </c>
      <c r="I242" s="14">
        <f>'Master Database'!AH252</f>
        <v>0</v>
      </c>
      <c r="J242" s="14">
        <f>'Master Database'!AI252</f>
        <v>0</v>
      </c>
      <c r="K242" s="14">
        <f>'Master Database'!AJ252</f>
        <v>0</v>
      </c>
      <c r="L242" s="14">
        <f>'Master Database'!AK252</f>
        <v>0</v>
      </c>
      <c r="M242" s="14">
        <f>'Master Database'!AL252</f>
        <v>0</v>
      </c>
      <c r="N242" s="14">
        <f>'Master Database'!AM252</f>
        <v>0</v>
      </c>
      <c r="O242" s="14">
        <f>'Master Database'!AN252</f>
        <v>0</v>
      </c>
      <c r="P242" s="14">
        <f>'Master Database'!AO252</f>
        <v>0</v>
      </c>
      <c r="Q242" s="14">
        <f>'Master Database'!AR252</f>
        <v>0</v>
      </c>
      <c r="R242" s="14">
        <f>'Master Database'!AS252</f>
        <v>0</v>
      </c>
      <c r="S242" s="14">
        <f>'Master Database'!AT252</f>
        <v>0</v>
      </c>
      <c r="T242" s="14">
        <f>'Master Database'!AU252</f>
        <v>0</v>
      </c>
      <c r="AB242" s="55" t="e">
        <f>#REF!</f>
        <v>#REF!</v>
      </c>
    </row>
    <row r="243" spans="1:28" ht="38.25" customHeight="1" x14ac:dyDescent="0.2">
      <c r="A243" s="117" t="str">
        <f>'Master Database'!A253</f>
        <v>238</v>
      </c>
      <c r="B243" s="118">
        <f>'Master Database'!C253</f>
        <v>0</v>
      </c>
      <c r="C243" s="119">
        <f>'Master Database'!D253</f>
        <v>0</v>
      </c>
      <c r="D243" s="14">
        <f>'Master Database'!F253</f>
        <v>464</v>
      </c>
      <c r="E243" s="14" t="str">
        <f>'Master Database'!E253</f>
        <v xml:space="preserve">Private </v>
      </c>
      <c r="F243" s="14">
        <f>'Master Database'!AE253</f>
        <v>0</v>
      </c>
      <c r="G243" s="14">
        <f>'Master Database'!AF253</f>
        <v>0</v>
      </c>
      <c r="H243" s="14">
        <f>'Master Database'!AG253</f>
        <v>0</v>
      </c>
      <c r="I243" s="14">
        <f>'Master Database'!AH253</f>
        <v>0</v>
      </c>
      <c r="J243" s="14">
        <f>'Master Database'!AI253</f>
        <v>0</v>
      </c>
      <c r="K243" s="14">
        <f>'Master Database'!AJ253</f>
        <v>0</v>
      </c>
      <c r="L243" s="14">
        <f>'Master Database'!AK253</f>
        <v>0</v>
      </c>
      <c r="M243" s="14">
        <f>'Master Database'!AL253</f>
        <v>0</v>
      </c>
      <c r="N243" s="14">
        <f>'Master Database'!AM253</f>
        <v>0</v>
      </c>
      <c r="O243" s="14">
        <f>'Master Database'!AN253</f>
        <v>0</v>
      </c>
      <c r="P243" s="14">
        <f>'Master Database'!AO253</f>
        <v>0</v>
      </c>
      <c r="Q243" s="14">
        <f>'Master Database'!AR253</f>
        <v>0</v>
      </c>
      <c r="R243" s="14">
        <f>'Master Database'!AS253</f>
        <v>0</v>
      </c>
      <c r="S243" s="14">
        <f>'Master Database'!AT253</f>
        <v>0</v>
      </c>
      <c r="T243" s="14">
        <f>'Master Database'!AU253</f>
        <v>0</v>
      </c>
      <c r="AB243" s="55" t="e">
        <f>#REF!</f>
        <v>#REF!</v>
      </c>
    </row>
    <row r="244" spans="1:28" ht="38.25" customHeight="1" x14ac:dyDescent="0.2">
      <c r="A244" s="117" t="str">
        <f>'Master Database'!A254</f>
        <v>239</v>
      </c>
      <c r="B244" s="118">
        <f>'Master Database'!C254</f>
        <v>0</v>
      </c>
      <c r="C244" s="119">
        <f>'Master Database'!D254</f>
        <v>0</v>
      </c>
      <c r="D244" s="14">
        <f>'Master Database'!F254</f>
        <v>464</v>
      </c>
      <c r="E244" s="14" t="str">
        <f>'Master Database'!E254</f>
        <v xml:space="preserve">Private </v>
      </c>
      <c r="F244" s="14">
        <f>'Master Database'!AE254</f>
        <v>0</v>
      </c>
      <c r="G244" s="14">
        <f>'Master Database'!AF254</f>
        <v>0</v>
      </c>
      <c r="H244" s="14">
        <f>'Master Database'!AG254</f>
        <v>0</v>
      </c>
      <c r="I244" s="14">
        <f>'Master Database'!AH254</f>
        <v>0</v>
      </c>
      <c r="J244" s="14">
        <f>'Master Database'!AI254</f>
        <v>0</v>
      </c>
      <c r="K244" s="14">
        <f>'Master Database'!AJ254</f>
        <v>0</v>
      </c>
      <c r="L244" s="14">
        <f>'Master Database'!AK254</f>
        <v>0</v>
      </c>
      <c r="M244" s="14">
        <f>'Master Database'!AL254</f>
        <v>0</v>
      </c>
      <c r="N244" s="14">
        <f>'Master Database'!AM254</f>
        <v>0</v>
      </c>
      <c r="O244" s="14">
        <f>'Master Database'!AN254</f>
        <v>0</v>
      </c>
      <c r="P244" s="14">
        <f>'Master Database'!AO254</f>
        <v>0</v>
      </c>
      <c r="Q244" s="14">
        <f>'Master Database'!AR254</f>
        <v>0</v>
      </c>
      <c r="R244" s="14">
        <f>'Master Database'!AS254</f>
        <v>0</v>
      </c>
      <c r="S244" s="14">
        <f>'Master Database'!AT254</f>
        <v>0</v>
      </c>
      <c r="T244" s="14">
        <f>'Master Database'!AU254</f>
        <v>0</v>
      </c>
      <c r="AB244" s="55" t="e">
        <f>#REF!</f>
        <v>#REF!</v>
      </c>
    </row>
    <row r="245" spans="1:28" ht="38.25" customHeight="1" x14ac:dyDescent="0.2">
      <c r="A245" s="117" t="str">
        <f>'Master Database'!A255</f>
        <v>240</v>
      </c>
      <c r="B245" s="118">
        <f>'Master Database'!C255</f>
        <v>0</v>
      </c>
      <c r="C245" s="119">
        <f>'Master Database'!D255</f>
        <v>0</v>
      </c>
      <c r="D245" s="14">
        <f>'Master Database'!F255</f>
        <v>364</v>
      </c>
      <c r="E245" s="14" t="str">
        <f>'Master Database'!E255</f>
        <v xml:space="preserve">Private </v>
      </c>
      <c r="F245" s="14">
        <f>'Master Database'!AE255</f>
        <v>0</v>
      </c>
      <c r="G245" s="14">
        <f>'Master Database'!AF255</f>
        <v>0</v>
      </c>
      <c r="H245" s="14">
        <f>'Master Database'!AG255</f>
        <v>0</v>
      </c>
      <c r="I245" s="14">
        <f>'Master Database'!AH255</f>
        <v>0</v>
      </c>
      <c r="J245" s="14">
        <f>'Master Database'!AI255</f>
        <v>0</v>
      </c>
      <c r="K245" s="14">
        <f>'Master Database'!AJ255</f>
        <v>0</v>
      </c>
      <c r="L245" s="14">
        <f>'Master Database'!AK255</f>
        <v>0</v>
      </c>
      <c r="M245" s="14">
        <f>'Master Database'!AL255</f>
        <v>0</v>
      </c>
      <c r="N245" s="14">
        <f>'Master Database'!AM255</f>
        <v>0</v>
      </c>
      <c r="O245" s="14">
        <f>'Master Database'!AN255</f>
        <v>0</v>
      </c>
      <c r="P245" s="14">
        <f>'Master Database'!AO255</f>
        <v>0</v>
      </c>
      <c r="Q245" s="14">
        <f>'Master Database'!AR255</f>
        <v>0</v>
      </c>
      <c r="R245" s="14">
        <f>'Master Database'!AS255</f>
        <v>0</v>
      </c>
      <c r="S245" s="14">
        <f>'Master Database'!AT255</f>
        <v>0</v>
      </c>
      <c r="T245" s="14">
        <f>'Master Database'!AU255</f>
        <v>0</v>
      </c>
      <c r="AB245" s="55" t="e">
        <f>#REF!</f>
        <v>#REF!</v>
      </c>
    </row>
    <row r="246" spans="1:28" ht="38.25" customHeight="1" x14ac:dyDescent="0.2">
      <c r="A246" s="117" t="str">
        <f>'Master Database'!A256</f>
        <v>241</v>
      </c>
      <c r="B246" s="118">
        <f>'Master Database'!C256</f>
        <v>0</v>
      </c>
      <c r="C246" s="119">
        <f>'Master Database'!D256</f>
        <v>0</v>
      </c>
      <c r="D246" s="14">
        <f>'Master Database'!F256</f>
        <v>364</v>
      </c>
      <c r="E246" s="14" t="str">
        <f>'Master Database'!E256</f>
        <v xml:space="preserve">Private </v>
      </c>
      <c r="F246" s="14">
        <f>'Master Database'!AE256</f>
        <v>0</v>
      </c>
      <c r="G246" s="14">
        <f>'Master Database'!AF256</f>
        <v>0</v>
      </c>
      <c r="H246" s="14">
        <f>'Master Database'!AG256</f>
        <v>0</v>
      </c>
      <c r="I246" s="14">
        <f>'Master Database'!AH256</f>
        <v>0</v>
      </c>
      <c r="J246" s="14">
        <f>'Master Database'!AI256</f>
        <v>0</v>
      </c>
      <c r="K246" s="14">
        <f>'Master Database'!AJ256</f>
        <v>0</v>
      </c>
      <c r="L246" s="14">
        <f>'Master Database'!AK256</f>
        <v>0</v>
      </c>
      <c r="M246" s="14">
        <f>'Master Database'!AL256</f>
        <v>0</v>
      </c>
      <c r="N246" s="14">
        <f>'Master Database'!AM256</f>
        <v>0</v>
      </c>
      <c r="O246" s="14">
        <f>'Master Database'!AN256</f>
        <v>0</v>
      </c>
      <c r="P246" s="14">
        <f>'Master Database'!AO256</f>
        <v>0</v>
      </c>
      <c r="Q246" s="14">
        <f>'Master Database'!AR256</f>
        <v>0</v>
      </c>
      <c r="R246" s="14">
        <f>'Master Database'!AS256</f>
        <v>0</v>
      </c>
      <c r="S246" s="14">
        <f>'Master Database'!AT256</f>
        <v>0</v>
      </c>
      <c r="T246" s="14">
        <f>'Master Database'!AU256</f>
        <v>0</v>
      </c>
      <c r="AB246" s="55" t="e">
        <f>#REF!</f>
        <v>#REF!</v>
      </c>
    </row>
    <row r="247" spans="1:28" ht="38.25" customHeight="1" x14ac:dyDescent="0.2">
      <c r="A247" s="117" t="str">
        <f>'Master Database'!A257</f>
        <v>242</v>
      </c>
      <c r="B247" s="118">
        <f>'Master Database'!C257</f>
        <v>0</v>
      </c>
      <c r="C247" s="119">
        <f>'Master Database'!D257</f>
        <v>0</v>
      </c>
      <c r="D247" s="14">
        <f>'Master Database'!F257</f>
        <v>354</v>
      </c>
      <c r="E247" s="14" t="str">
        <f>'Master Database'!E257</f>
        <v xml:space="preserve">Private </v>
      </c>
      <c r="F247" s="14">
        <f>'Master Database'!AE257</f>
        <v>0</v>
      </c>
      <c r="G247" s="14">
        <f>'Master Database'!AF257</f>
        <v>0</v>
      </c>
      <c r="H247" s="14">
        <f>'Master Database'!AG257</f>
        <v>0</v>
      </c>
      <c r="I247" s="14">
        <f>'Master Database'!AH257</f>
        <v>0</v>
      </c>
      <c r="J247" s="14">
        <f>'Master Database'!AI257</f>
        <v>0</v>
      </c>
      <c r="K247" s="14">
        <f>'Master Database'!AJ257</f>
        <v>0</v>
      </c>
      <c r="L247" s="14">
        <f>'Master Database'!AK257</f>
        <v>0</v>
      </c>
      <c r="M247" s="14">
        <f>'Master Database'!AL257</f>
        <v>0</v>
      </c>
      <c r="N247" s="14">
        <f>'Master Database'!AM257</f>
        <v>0</v>
      </c>
      <c r="O247" s="14">
        <f>'Master Database'!AN257</f>
        <v>0</v>
      </c>
      <c r="P247" s="14">
        <f>'Master Database'!AO257</f>
        <v>0</v>
      </c>
      <c r="Q247" s="14">
        <f>'Master Database'!AR257</f>
        <v>0</v>
      </c>
      <c r="R247" s="14">
        <f>'Master Database'!AS257</f>
        <v>0</v>
      </c>
      <c r="S247" s="14">
        <f>'Master Database'!AT257</f>
        <v>0</v>
      </c>
      <c r="T247" s="14">
        <f>'Master Database'!AU257</f>
        <v>0</v>
      </c>
      <c r="AB247" s="55" t="e">
        <f>#REF!</f>
        <v>#REF!</v>
      </c>
    </row>
    <row r="248" spans="1:28" ht="38.25" customHeight="1" x14ac:dyDescent="0.2">
      <c r="A248" s="117" t="str">
        <f>'Master Database'!A258</f>
        <v>243</v>
      </c>
      <c r="B248" s="118">
        <f>'Master Database'!C258</f>
        <v>0</v>
      </c>
      <c r="C248" s="119">
        <f>'Master Database'!D258</f>
        <v>0</v>
      </c>
      <c r="D248" s="14">
        <f>'Master Database'!F258</f>
        <v>463</v>
      </c>
      <c r="E248" s="14" t="str">
        <f>'Master Database'!E258</f>
        <v>Rented</v>
      </c>
      <c r="F248" s="14">
        <f>'Master Database'!AE258</f>
        <v>0</v>
      </c>
      <c r="G248" s="14">
        <f>'Master Database'!AF258</f>
        <v>0</v>
      </c>
      <c r="H248" s="14">
        <f>'Master Database'!AG258</f>
        <v>0</v>
      </c>
      <c r="I248" s="14">
        <f>'Master Database'!AH258</f>
        <v>0</v>
      </c>
      <c r="J248" s="14">
        <f>'Master Database'!AI258</f>
        <v>0</v>
      </c>
      <c r="K248" s="14">
        <f>'Master Database'!AJ258</f>
        <v>0</v>
      </c>
      <c r="L248" s="14">
        <f>'Master Database'!AK258</f>
        <v>0</v>
      </c>
      <c r="M248" s="14">
        <f>'Master Database'!AL258</f>
        <v>0</v>
      </c>
      <c r="N248" s="14">
        <f>'Master Database'!AM258</f>
        <v>0</v>
      </c>
      <c r="O248" s="14">
        <f>'Master Database'!AN258</f>
        <v>0</v>
      </c>
      <c r="P248" s="14">
        <f>'Master Database'!AO258</f>
        <v>0</v>
      </c>
      <c r="Q248" s="14">
        <f>'Master Database'!AR258</f>
        <v>0</v>
      </c>
      <c r="R248" s="14">
        <f>'Master Database'!AS258</f>
        <v>0</v>
      </c>
      <c r="S248" s="14">
        <f>'Master Database'!AT258</f>
        <v>0</v>
      </c>
      <c r="T248" s="14">
        <f>'Master Database'!AU258</f>
        <v>0</v>
      </c>
      <c r="AB248" s="55" t="e">
        <f>#REF!</f>
        <v>#REF!</v>
      </c>
    </row>
    <row r="249" spans="1:28" ht="38.25" customHeight="1" x14ac:dyDescent="0.2">
      <c r="A249" s="117" t="str">
        <f>'Master Database'!A259</f>
        <v>244</v>
      </c>
      <c r="B249" s="118">
        <f>'Master Database'!C259</f>
        <v>0</v>
      </c>
      <c r="C249" s="119">
        <f>'Master Database'!D259</f>
        <v>0</v>
      </c>
      <c r="D249" s="14">
        <f>'Master Database'!F259</f>
        <v>242</v>
      </c>
      <c r="E249" s="14" t="str">
        <f>'Master Database'!E259</f>
        <v>Rented</v>
      </c>
      <c r="F249" s="14">
        <f>'Master Database'!AE259</f>
        <v>0</v>
      </c>
      <c r="G249" s="14">
        <f>'Master Database'!AF259</f>
        <v>0</v>
      </c>
      <c r="H249" s="14">
        <f>'Master Database'!AG259</f>
        <v>0</v>
      </c>
      <c r="I249" s="14">
        <f>'Master Database'!AH259</f>
        <v>0</v>
      </c>
      <c r="J249" s="14">
        <f>'Master Database'!AI259</f>
        <v>0</v>
      </c>
      <c r="K249" s="14">
        <f>'Master Database'!AJ259</f>
        <v>0</v>
      </c>
      <c r="L249" s="14">
        <f>'Master Database'!AK259</f>
        <v>0</v>
      </c>
      <c r="M249" s="14">
        <f>'Master Database'!AL259</f>
        <v>0</v>
      </c>
      <c r="N249" s="14">
        <f>'Master Database'!AM259</f>
        <v>0</v>
      </c>
      <c r="O249" s="14">
        <f>'Master Database'!AN259</f>
        <v>0</v>
      </c>
      <c r="P249" s="14">
        <f>'Master Database'!AO259</f>
        <v>0</v>
      </c>
      <c r="Q249" s="14">
        <f>'Master Database'!AR259</f>
        <v>0</v>
      </c>
      <c r="R249" s="14">
        <f>'Master Database'!AS259</f>
        <v>0</v>
      </c>
      <c r="S249" s="14">
        <f>'Master Database'!AT259</f>
        <v>0</v>
      </c>
      <c r="T249" s="14">
        <f>'Master Database'!AU259</f>
        <v>0</v>
      </c>
      <c r="AB249" s="55" t="e">
        <f>#REF!</f>
        <v>#REF!</v>
      </c>
    </row>
    <row r="250" spans="1:28" ht="38.25" customHeight="1" x14ac:dyDescent="0.2">
      <c r="A250" s="117" t="str">
        <f>'Master Database'!A260</f>
        <v>245</v>
      </c>
      <c r="B250" s="118">
        <f>'Master Database'!C260</f>
        <v>0</v>
      </c>
      <c r="C250" s="119">
        <f>'Master Database'!D260</f>
        <v>0</v>
      </c>
      <c r="D250" s="14">
        <f>'Master Database'!F260</f>
        <v>242</v>
      </c>
      <c r="E250" s="14" t="str">
        <f>'Master Database'!E260</f>
        <v>Rented</v>
      </c>
      <c r="F250" s="14">
        <f>'Master Database'!AE260</f>
        <v>0</v>
      </c>
      <c r="G250" s="14">
        <f>'Master Database'!AF260</f>
        <v>0</v>
      </c>
      <c r="H250" s="14">
        <f>'Master Database'!AG260</f>
        <v>0</v>
      </c>
      <c r="I250" s="14">
        <f>'Master Database'!AH260</f>
        <v>0</v>
      </c>
      <c r="J250" s="14">
        <f>'Master Database'!AI260</f>
        <v>0</v>
      </c>
      <c r="K250" s="14">
        <f>'Master Database'!AJ260</f>
        <v>0</v>
      </c>
      <c r="L250" s="14">
        <f>'Master Database'!AK260</f>
        <v>0</v>
      </c>
      <c r="M250" s="14">
        <f>'Master Database'!AL260</f>
        <v>0</v>
      </c>
      <c r="N250" s="14">
        <f>'Master Database'!AM260</f>
        <v>0</v>
      </c>
      <c r="O250" s="14">
        <f>'Master Database'!AN260</f>
        <v>0</v>
      </c>
      <c r="P250" s="14">
        <f>'Master Database'!AO260</f>
        <v>0</v>
      </c>
      <c r="Q250" s="14">
        <f>'Master Database'!AR260</f>
        <v>0</v>
      </c>
      <c r="R250" s="14">
        <f>'Master Database'!AS260</f>
        <v>0</v>
      </c>
      <c r="S250" s="14">
        <f>'Master Database'!AT260</f>
        <v>0</v>
      </c>
      <c r="T250" s="14">
        <f>'Master Database'!AU260</f>
        <v>0</v>
      </c>
      <c r="AB250" s="55" t="e">
        <f>#REF!</f>
        <v>#REF!</v>
      </c>
    </row>
    <row r="251" spans="1:28" ht="38.25" customHeight="1" x14ac:dyDescent="0.2">
      <c r="A251" s="117" t="str">
        <f>'Master Database'!A261</f>
        <v>246</v>
      </c>
      <c r="B251" s="118">
        <f>'Master Database'!C261</f>
        <v>0</v>
      </c>
      <c r="C251" s="119">
        <f>'Master Database'!D261</f>
        <v>0</v>
      </c>
      <c r="D251" s="14">
        <f>'Master Database'!F261</f>
        <v>352</v>
      </c>
      <c r="E251" s="14" t="str">
        <f>'Master Database'!E261</f>
        <v>Rented</v>
      </c>
      <c r="F251" s="14">
        <f>'Master Database'!AE261</f>
        <v>0</v>
      </c>
      <c r="G251" s="14">
        <f>'Master Database'!AF261</f>
        <v>0</v>
      </c>
      <c r="H251" s="14">
        <f>'Master Database'!AG261</f>
        <v>0</v>
      </c>
      <c r="I251" s="14">
        <f>'Master Database'!AH261</f>
        <v>0</v>
      </c>
      <c r="J251" s="14">
        <f>'Master Database'!AI261</f>
        <v>0</v>
      </c>
      <c r="K251" s="14">
        <f>'Master Database'!AJ261</f>
        <v>0</v>
      </c>
      <c r="L251" s="14">
        <f>'Master Database'!AK261</f>
        <v>0</v>
      </c>
      <c r="M251" s="14">
        <f>'Master Database'!AL261</f>
        <v>0</v>
      </c>
      <c r="N251" s="14">
        <f>'Master Database'!AM261</f>
        <v>0</v>
      </c>
      <c r="O251" s="14">
        <f>'Master Database'!AN261</f>
        <v>0</v>
      </c>
      <c r="P251" s="14">
        <f>'Master Database'!AO261</f>
        <v>0</v>
      </c>
      <c r="Q251" s="14">
        <f>'Master Database'!AR261</f>
        <v>0</v>
      </c>
      <c r="R251" s="14">
        <f>'Master Database'!AS261</f>
        <v>0</v>
      </c>
      <c r="S251" s="14">
        <f>'Master Database'!AT261</f>
        <v>0</v>
      </c>
      <c r="T251" s="14">
        <f>'Master Database'!AU261</f>
        <v>0</v>
      </c>
      <c r="AB251" s="55" t="e">
        <f>#REF!</f>
        <v>#REF!</v>
      </c>
    </row>
    <row r="252" spans="1:28" ht="38.25" customHeight="1" x14ac:dyDescent="0.2">
      <c r="A252" s="117" t="str">
        <f>'Master Database'!A262</f>
        <v>247</v>
      </c>
      <c r="B252" s="118">
        <f>'Master Database'!C262</f>
        <v>0</v>
      </c>
      <c r="C252" s="119">
        <f>'Master Database'!D262</f>
        <v>0</v>
      </c>
      <c r="D252" s="14">
        <f>'Master Database'!F262</f>
        <v>352</v>
      </c>
      <c r="E252" s="14" t="str">
        <f>'Master Database'!E262</f>
        <v>Rented</v>
      </c>
      <c r="F252" s="14">
        <f>'Master Database'!AE262</f>
        <v>0</v>
      </c>
      <c r="G252" s="14">
        <f>'Master Database'!AF262</f>
        <v>0</v>
      </c>
      <c r="H252" s="14">
        <f>'Master Database'!AG262</f>
        <v>0</v>
      </c>
      <c r="I252" s="14">
        <f>'Master Database'!AH262</f>
        <v>0</v>
      </c>
      <c r="J252" s="14">
        <f>'Master Database'!AI262</f>
        <v>0</v>
      </c>
      <c r="K252" s="14">
        <f>'Master Database'!AJ262</f>
        <v>0</v>
      </c>
      <c r="L252" s="14">
        <f>'Master Database'!AK262</f>
        <v>0</v>
      </c>
      <c r="M252" s="14">
        <f>'Master Database'!AL262</f>
        <v>0</v>
      </c>
      <c r="N252" s="14">
        <f>'Master Database'!AM262</f>
        <v>0</v>
      </c>
      <c r="O252" s="14">
        <f>'Master Database'!AN262</f>
        <v>0</v>
      </c>
      <c r="P252" s="14">
        <f>'Master Database'!AO262</f>
        <v>0</v>
      </c>
      <c r="Q252" s="14">
        <f>'Master Database'!AR262</f>
        <v>0</v>
      </c>
      <c r="R252" s="14">
        <f>'Master Database'!AS262</f>
        <v>0</v>
      </c>
      <c r="S252" s="14">
        <f>'Master Database'!AT262</f>
        <v>0</v>
      </c>
      <c r="T252" s="14">
        <f>'Master Database'!AU262</f>
        <v>0</v>
      </c>
      <c r="AB252" s="55" t="e">
        <f>#REF!</f>
        <v>#REF!</v>
      </c>
    </row>
    <row r="253" spans="1:28" ht="38.25" customHeight="1" x14ac:dyDescent="0.2">
      <c r="A253" s="117" t="str">
        <f>'Master Database'!A263</f>
        <v>248</v>
      </c>
      <c r="B253" s="118">
        <f>'Master Database'!C263</f>
        <v>0</v>
      </c>
      <c r="C253" s="119">
        <f>'Master Database'!D263</f>
        <v>0</v>
      </c>
      <c r="D253" s="14">
        <f>'Master Database'!F263</f>
        <v>352</v>
      </c>
      <c r="E253" s="14" t="str">
        <f>'Master Database'!E263</f>
        <v>Rented</v>
      </c>
      <c r="F253" s="14">
        <f>'Master Database'!AE263</f>
        <v>0</v>
      </c>
      <c r="G253" s="14">
        <f>'Master Database'!AF263</f>
        <v>0</v>
      </c>
      <c r="H253" s="14">
        <f>'Master Database'!AG263</f>
        <v>0</v>
      </c>
      <c r="I253" s="14">
        <f>'Master Database'!AH263</f>
        <v>0</v>
      </c>
      <c r="J253" s="14">
        <f>'Master Database'!AI263</f>
        <v>0</v>
      </c>
      <c r="K253" s="14">
        <f>'Master Database'!AJ263</f>
        <v>0</v>
      </c>
      <c r="L253" s="14">
        <f>'Master Database'!AK263</f>
        <v>0</v>
      </c>
      <c r="M253" s="14">
        <f>'Master Database'!AL263</f>
        <v>0</v>
      </c>
      <c r="N253" s="14">
        <f>'Master Database'!AM263</f>
        <v>0</v>
      </c>
      <c r="O253" s="14">
        <f>'Master Database'!AN263</f>
        <v>0</v>
      </c>
      <c r="P253" s="14">
        <f>'Master Database'!AO263</f>
        <v>0</v>
      </c>
      <c r="Q253" s="14">
        <f>'Master Database'!AR263</f>
        <v>0</v>
      </c>
      <c r="R253" s="14">
        <f>'Master Database'!AS263</f>
        <v>0</v>
      </c>
      <c r="S253" s="14">
        <f>'Master Database'!AT263</f>
        <v>0</v>
      </c>
      <c r="T253" s="14">
        <f>'Master Database'!AU263</f>
        <v>0</v>
      </c>
      <c r="AB253" s="55" t="e">
        <f>#REF!</f>
        <v>#REF!</v>
      </c>
    </row>
    <row r="254" spans="1:28" ht="38.25" customHeight="1" x14ac:dyDescent="0.2">
      <c r="A254" s="117" t="str">
        <f>'Master Database'!A264</f>
        <v>249</v>
      </c>
      <c r="B254" s="118">
        <f>'Master Database'!C264</f>
        <v>0</v>
      </c>
      <c r="C254" s="119">
        <f>'Master Database'!D264</f>
        <v>0</v>
      </c>
      <c r="D254" s="14">
        <f>'Master Database'!F264</f>
        <v>354</v>
      </c>
      <c r="E254" s="14" t="str">
        <f>'Master Database'!E264</f>
        <v xml:space="preserve">Private </v>
      </c>
      <c r="F254" s="14">
        <f>'Master Database'!AE264</f>
        <v>0</v>
      </c>
      <c r="G254" s="14">
        <f>'Master Database'!AF264</f>
        <v>0</v>
      </c>
      <c r="H254" s="14">
        <f>'Master Database'!AG264</f>
        <v>0</v>
      </c>
      <c r="I254" s="14">
        <f>'Master Database'!AH264</f>
        <v>0</v>
      </c>
      <c r="J254" s="14">
        <f>'Master Database'!AI264</f>
        <v>0</v>
      </c>
      <c r="K254" s="14">
        <f>'Master Database'!AJ264</f>
        <v>0</v>
      </c>
      <c r="L254" s="14">
        <f>'Master Database'!AK264</f>
        <v>0</v>
      </c>
      <c r="M254" s="14">
        <f>'Master Database'!AL264</f>
        <v>0</v>
      </c>
      <c r="N254" s="14">
        <f>'Master Database'!AM264</f>
        <v>0</v>
      </c>
      <c r="O254" s="14">
        <f>'Master Database'!AN264</f>
        <v>0</v>
      </c>
      <c r="P254" s="14">
        <f>'Master Database'!AO264</f>
        <v>0</v>
      </c>
      <c r="Q254" s="14">
        <f>'Master Database'!AR264</f>
        <v>0</v>
      </c>
      <c r="R254" s="14">
        <f>'Master Database'!AS264</f>
        <v>0</v>
      </c>
      <c r="S254" s="14">
        <f>'Master Database'!AT264</f>
        <v>0</v>
      </c>
      <c r="T254" s="14">
        <f>'Master Database'!AU264</f>
        <v>0</v>
      </c>
      <c r="AB254" s="55" t="e">
        <f>#REF!</f>
        <v>#REF!</v>
      </c>
    </row>
    <row r="255" spans="1:28" ht="38.25" customHeight="1" x14ac:dyDescent="0.2">
      <c r="A255" s="117" t="str">
        <f>'Master Database'!A265</f>
        <v>250</v>
      </c>
      <c r="B255" s="118">
        <f>'Master Database'!C265</f>
        <v>0</v>
      </c>
      <c r="C255" s="119">
        <f>'Master Database'!D265</f>
        <v>0</v>
      </c>
      <c r="D255" s="14">
        <f>'Master Database'!F265</f>
        <v>364</v>
      </c>
      <c r="E255" s="14" t="str">
        <f>'Master Database'!E265</f>
        <v xml:space="preserve">Private </v>
      </c>
      <c r="F255" s="14">
        <f>'Master Database'!AE265</f>
        <v>0</v>
      </c>
      <c r="G255" s="14">
        <f>'Master Database'!AF265</f>
        <v>0</v>
      </c>
      <c r="H255" s="14">
        <f>'Master Database'!AG265</f>
        <v>0</v>
      </c>
      <c r="I255" s="14">
        <f>'Master Database'!AH265</f>
        <v>0</v>
      </c>
      <c r="J255" s="14">
        <f>'Master Database'!AI265</f>
        <v>0</v>
      </c>
      <c r="K255" s="14">
        <f>'Master Database'!AJ265</f>
        <v>0</v>
      </c>
      <c r="L255" s="14">
        <f>'Master Database'!AK265</f>
        <v>0</v>
      </c>
      <c r="M255" s="14">
        <f>'Master Database'!AL265</f>
        <v>0</v>
      </c>
      <c r="N255" s="14">
        <f>'Master Database'!AM265</f>
        <v>0</v>
      </c>
      <c r="O255" s="14">
        <f>'Master Database'!AN265</f>
        <v>0</v>
      </c>
      <c r="P255" s="14">
        <f>'Master Database'!AO265</f>
        <v>0</v>
      </c>
      <c r="Q255" s="14">
        <f>'Master Database'!AR265</f>
        <v>0</v>
      </c>
      <c r="R255" s="14">
        <f>'Master Database'!AS265</f>
        <v>0</v>
      </c>
      <c r="S255" s="14">
        <f>'Master Database'!AT265</f>
        <v>0</v>
      </c>
      <c r="T255" s="14">
        <f>'Master Database'!AU265</f>
        <v>0</v>
      </c>
      <c r="AB255" s="55" t="e">
        <f>#REF!</f>
        <v>#REF!</v>
      </c>
    </row>
    <row r="256" spans="1:28" ht="38.25" customHeight="1" x14ac:dyDescent="0.2">
      <c r="A256" s="117" t="str">
        <f>'Master Database'!A266</f>
        <v>251</v>
      </c>
      <c r="B256" s="118">
        <f>'Master Database'!C266</f>
        <v>0</v>
      </c>
      <c r="C256" s="119">
        <f>'Master Database'!D266</f>
        <v>0</v>
      </c>
      <c r="D256" s="14">
        <f>'Master Database'!F266</f>
        <v>354</v>
      </c>
      <c r="E256" s="14" t="str">
        <f>'Master Database'!E266</f>
        <v xml:space="preserve">Private </v>
      </c>
      <c r="F256" s="14">
        <f>'Master Database'!AE266</f>
        <v>0</v>
      </c>
      <c r="G256" s="14">
        <f>'Master Database'!AF266</f>
        <v>0</v>
      </c>
      <c r="H256" s="14">
        <f>'Master Database'!AG266</f>
        <v>0</v>
      </c>
      <c r="I256" s="14">
        <f>'Master Database'!AH266</f>
        <v>0</v>
      </c>
      <c r="J256" s="14">
        <f>'Master Database'!AI266</f>
        <v>0</v>
      </c>
      <c r="K256" s="14">
        <f>'Master Database'!AJ266</f>
        <v>0</v>
      </c>
      <c r="L256" s="14">
        <f>'Master Database'!AK266</f>
        <v>0</v>
      </c>
      <c r="M256" s="14">
        <f>'Master Database'!AL266</f>
        <v>0</v>
      </c>
      <c r="N256" s="14">
        <f>'Master Database'!AM266</f>
        <v>0</v>
      </c>
      <c r="O256" s="14">
        <f>'Master Database'!AN266</f>
        <v>0</v>
      </c>
      <c r="P256" s="14">
        <f>'Master Database'!AO266</f>
        <v>0</v>
      </c>
      <c r="Q256" s="14">
        <f>'Master Database'!AR266</f>
        <v>0</v>
      </c>
      <c r="R256" s="14">
        <f>'Master Database'!AS266</f>
        <v>0</v>
      </c>
      <c r="S256" s="14">
        <f>'Master Database'!AT266</f>
        <v>0</v>
      </c>
      <c r="T256" s="14">
        <f>'Master Database'!AU266</f>
        <v>0</v>
      </c>
      <c r="AB256" s="55" t="e">
        <f>#REF!</f>
        <v>#REF!</v>
      </c>
    </row>
    <row r="257" spans="1:28" ht="38.25" customHeight="1" x14ac:dyDescent="0.2">
      <c r="A257" s="117" t="str">
        <f>'Master Database'!A267</f>
        <v>252</v>
      </c>
      <c r="B257" s="118">
        <f>'Master Database'!C267</f>
        <v>0</v>
      </c>
      <c r="C257" s="119">
        <f>'Master Database'!D267</f>
        <v>0</v>
      </c>
      <c r="D257" s="14">
        <f>'Master Database'!F267</f>
        <v>581</v>
      </c>
      <c r="E257" s="14" t="str">
        <f>'Master Database'!E267</f>
        <v xml:space="preserve">Private </v>
      </c>
      <c r="F257" s="14">
        <f>'Master Database'!AE267</f>
        <v>0</v>
      </c>
      <c r="G257" s="14">
        <f>'Master Database'!AF267</f>
        <v>0</v>
      </c>
      <c r="H257" s="14">
        <f>'Master Database'!AG267</f>
        <v>0</v>
      </c>
      <c r="I257" s="14">
        <f>'Master Database'!AH267</f>
        <v>0</v>
      </c>
      <c r="J257" s="14">
        <f>'Master Database'!AI267</f>
        <v>0</v>
      </c>
      <c r="K257" s="14">
        <f>'Master Database'!AJ267</f>
        <v>0</v>
      </c>
      <c r="L257" s="14">
        <f>'Master Database'!AK267</f>
        <v>0</v>
      </c>
      <c r="M257" s="14">
        <f>'Master Database'!AL267</f>
        <v>0</v>
      </c>
      <c r="N257" s="14">
        <f>'Master Database'!AM267</f>
        <v>0</v>
      </c>
      <c r="O257" s="14">
        <f>'Master Database'!AN267</f>
        <v>0</v>
      </c>
      <c r="P257" s="14">
        <f>'Master Database'!AO267</f>
        <v>0</v>
      </c>
      <c r="Q257" s="14">
        <f>'Master Database'!AR267</f>
        <v>0</v>
      </c>
      <c r="R257" s="14">
        <f>'Master Database'!AS267</f>
        <v>0</v>
      </c>
      <c r="S257" s="14">
        <f>'Master Database'!AT267</f>
        <v>0</v>
      </c>
      <c r="T257" s="14">
        <f>'Master Database'!AU267</f>
        <v>0</v>
      </c>
      <c r="AB257" s="55" t="e">
        <f>#REF!</f>
        <v>#REF!</v>
      </c>
    </row>
    <row r="258" spans="1:28" ht="38.25" customHeight="1" x14ac:dyDescent="0.2">
      <c r="A258" s="117" t="str">
        <f>'Master Database'!A268</f>
        <v>253</v>
      </c>
      <c r="B258" s="118">
        <f>'Master Database'!C268</f>
        <v>0</v>
      </c>
      <c r="C258" s="119">
        <f>'Master Database'!D268</f>
        <v>0</v>
      </c>
      <c r="D258" s="14">
        <f>'Master Database'!F268</f>
        <v>467</v>
      </c>
      <c r="E258" s="14" t="str">
        <f>'Master Database'!E268</f>
        <v xml:space="preserve">Private </v>
      </c>
      <c r="F258" s="14">
        <f>'Master Database'!AE268</f>
        <v>0</v>
      </c>
      <c r="G258" s="14">
        <f>'Master Database'!AF268</f>
        <v>0</v>
      </c>
      <c r="H258" s="14">
        <f>'Master Database'!AG268</f>
        <v>0</v>
      </c>
      <c r="I258" s="14">
        <f>'Master Database'!AH268</f>
        <v>0</v>
      </c>
      <c r="J258" s="14">
        <f>'Master Database'!AI268</f>
        <v>0</v>
      </c>
      <c r="K258" s="14">
        <f>'Master Database'!AJ268</f>
        <v>0</v>
      </c>
      <c r="L258" s="14">
        <f>'Master Database'!AK268</f>
        <v>0</v>
      </c>
      <c r="M258" s="14">
        <f>'Master Database'!AL268</f>
        <v>0</v>
      </c>
      <c r="N258" s="14">
        <f>'Master Database'!AM268</f>
        <v>0</v>
      </c>
      <c r="O258" s="14">
        <f>'Master Database'!AN268</f>
        <v>0</v>
      </c>
      <c r="P258" s="14">
        <f>'Master Database'!AO268</f>
        <v>0</v>
      </c>
      <c r="Q258" s="14">
        <f>'Master Database'!AR268</f>
        <v>0</v>
      </c>
      <c r="R258" s="14">
        <f>'Master Database'!AS268</f>
        <v>0</v>
      </c>
      <c r="S258" s="14">
        <f>'Master Database'!AT268</f>
        <v>0</v>
      </c>
      <c r="T258" s="14">
        <f>'Master Database'!AU268</f>
        <v>0</v>
      </c>
      <c r="AB258" s="55" t="e">
        <f>#REF!</f>
        <v>#REF!</v>
      </c>
    </row>
    <row r="259" spans="1:28" ht="38.25" customHeight="1" x14ac:dyDescent="0.2">
      <c r="A259" s="117" t="str">
        <f>'Master Database'!A269</f>
        <v>254</v>
      </c>
      <c r="B259" s="118">
        <f>'Master Database'!C269</f>
        <v>0</v>
      </c>
      <c r="C259" s="119">
        <f>'Master Database'!D269</f>
        <v>0</v>
      </c>
      <c r="D259" s="14">
        <f>'Master Database'!F269</f>
        <v>461</v>
      </c>
      <c r="E259" s="14" t="str">
        <f>'Master Database'!E269</f>
        <v xml:space="preserve">Private </v>
      </c>
      <c r="F259" s="14">
        <f>'Master Database'!AE269</f>
        <v>0</v>
      </c>
      <c r="G259" s="14">
        <f>'Master Database'!AF269</f>
        <v>0</v>
      </c>
      <c r="H259" s="14">
        <f>'Master Database'!AG269</f>
        <v>0</v>
      </c>
      <c r="I259" s="14">
        <f>'Master Database'!AH269</f>
        <v>0</v>
      </c>
      <c r="J259" s="14">
        <f>'Master Database'!AI269</f>
        <v>0</v>
      </c>
      <c r="K259" s="14">
        <f>'Master Database'!AJ269</f>
        <v>0</v>
      </c>
      <c r="L259" s="14">
        <f>'Master Database'!AK269</f>
        <v>0</v>
      </c>
      <c r="M259" s="14">
        <f>'Master Database'!AL269</f>
        <v>0</v>
      </c>
      <c r="N259" s="14">
        <f>'Master Database'!AM269</f>
        <v>0</v>
      </c>
      <c r="O259" s="14">
        <f>'Master Database'!AN269</f>
        <v>0</v>
      </c>
      <c r="P259" s="14">
        <f>'Master Database'!AO269</f>
        <v>0</v>
      </c>
      <c r="Q259" s="14">
        <f>'Master Database'!AR269</f>
        <v>0</v>
      </c>
      <c r="R259" s="14">
        <f>'Master Database'!AS269</f>
        <v>0</v>
      </c>
      <c r="S259" s="14">
        <f>'Master Database'!AT269</f>
        <v>0</v>
      </c>
      <c r="T259" s="14">
        <f>'Master Database'!AU269</f>
        <v>0</v>
      </c>
      <c r="AB259" s="55" t="e">
        <f>#REF!</f>
        <v>#REF!</v>
      </c>
    </row>
    <row r="260" spans="1:28" ht="38.25" customHeight="1" x14ac:dyDescent="0.2">
      <c r="A260" s="117" t="str">
        <f>'Master Database'!A270</f>
        <v>255</v>
      </c>
      <c r="B260" s="118">
        <f>'Master Database'!C270</f>
        <v>0</v>
      </c>
      <c r="C260" s="119">
        <f>'Master Database'!D270</f>
        <v>0</v>
      </c>
      <c r="D260" s="14">
        <f>'Master Database'!F270</f>
        <v>466</v>
      </c>
      <c r="E260" s="14" t="str">
        <f>'Master Database'!E270</f>
        <v xml:space="preserve">Private </v>
      </c>
      <c r="F260" s="14">
        <f>'Master Database'!AE270</f>
        <v>0</v>
      </c>
      <c r="G260" s="14">
        <f>'Master Database'!AF270</f>
        <v>0</v>
      </c>
      <c r="H260" s="14">
        <f>'Master Database'!AG270</f>
        <v>0</v>
      </c>
      <c r="I260" s="14">
        <f>'Master Database'!AH270</f>
        <v>0</v>
      </c>
      <c r="J260" s="14">
        <f>'Master Database'!AI270</f>
        <v>0</v>
      </c>
      <c r="K260" s="14">
        <f>'Master Database'!AJ270</f>
        <v>0</v>
      </c>
      <c r="L260" s="14">
        <f>'Master Database'!AK270</f>
        <v>0</v>
      </c>
      <c r="M260" s="14">
        <f>'Master Database'!AL270</f>
        <v>0</v>
      </c>
      <c r="N260" s="14">
        <f>'Master Database'!AM270</f>
        <v>0</v>
      </c>
      <c r="O260" s="14">
        <f>'Master Database'!AN270</f>
        <v>0</v>
      </c>
      <c r="P260" s="14">
        <f>'Master Database'!AO270</f>
        <v>0</v>
      </c>
      <c r="Q260" s="14">
        <f>'Master Database'!AR270</f>
        <v>0</v>
      </c>
      <c r="R260" s="14">
        <f>'Master Database'!AS270</f>
        <v>0</v>
      </c>
      <c r="S260" s="14">
        <f>'Master Database'!AT270</f>
        <v>0</v>
      </c>
      <c r="T260" s="14">
        <f>'Master Database'!AU270</f>
        <v>0</v>
      </c>
      <c r="AB260" s="55" t="e">
        <f>#REF!</f>
        <v>#REF!</v>
      </c>
    </row>
    <row r="261" spans="1:28" ht="38.25" customHeight="1" x14ac:dyDescent="0.2">
      <c r="A261" s="117" t="str">
        <f>'Master Database'!A271</f>
        <v>256</v>
      </c>
      <c r="B261" s="118">
        <f>'Master Database'!C271</f>
        <v>0</v>
      </c>
      <c r="C261" s="119">
        <f>'Master Database'!D271</f>
        <v>0</v>
      </c>
      <c r="D261" s="14">
        <f>'Master Database'!F271</f>
        <v>461</v>
      </c>
      <c r="E261" s="14" t="str">
        <f>'Master Database'!E271</f>
        <v xml:space="preserve">Private </v>
      </c>
      <c r="F261" s="14">
        <f>'Master Database'!AE271</f>
        <v>0</v>
      </c>
      <c r="G261" s="14">
        <f>'Master Database'!AF271</f>
        <v>0</v>
      </c>
      <c r="H261" s="14">
        <f>'Master Database'!AG271</f>
        <v>0</v>
      </c>
      <c r="I261" s="14">
        <f>'Master Database'!AH271</f>
        <v>0</v>
      </c>
      <c r="J261" s="14">
        <f>'Master Database'!AI271</f>
        <v>0</v>
      </c>
      <c r="K261" s="14">
        <f>'Master Database'!AJ271</f>
        <v>0</v>
      </c>
      <c r="L261" s="14">
        <f>'Master Database'!AK271</f>
        <v>0</v>
      </c>
      <c r="M261" s="14">
        <f>'Master Database'!AL271</f>
        <v>0</v>
      </c>
      <c r="N261" s="14">
        <f>'Master Database'!AM271</f>
        <v>0</v>
      </c>
      <c r="O261" s="14">
        <f>'Master Database'!AN271</f>
        <v>0</v>
      </c>
      <c r="P261" s="14">
        <f>'Master Database'!AO271</f>
        <v>0</v>
      </c>
      <c r="Q261" s="14">
        <f>'Master Database'!AR271</f>
        <v>0</v>
      </c>
      <c r="R261" s="14">
        <f>'Master Database'!AS271</f>
        <v>0</v>
      </c>
      <c r="S261" s="14">
        <f>'Master Database'!AT271</f>
        <v>0</v>
      </c>
      <c r="T261" s="14">
        <f>'Master Database'!AU271</f>
        <v>0</v>
      </c>
      <c r="AB261" s="55" t="e">
        <f>#REF!</f>
        <v>#REF!</v>
      </c>
    </row>
    <row r="262" spans="1:28" ht="38.25" customHeight="1" x14ac:dyDescent="0.2">
      <c r="A262" s="117" t="str">
        <f>'Master Database'!A272</f>
        <v>257</v>
      </c>
      <c r="B262" s="118">
        <f>'Master Database'!C272</f>
        <v>0</v>
      </c>
      <c r="C262" s="119">
        <f>'Master Database'!D272</f>
        <v>0</v>
      </c>
      <c r="D262" s="14">
        <f>'Master Database'!F272</f>
        <v>461</v>
      </c>
      <c r="E262" s="14" t="str">
        <f>'Master Database'!E272</f>
        <v xml:space="preserve">Private </v>
      </c>
      <c r="F262" s="14">
        <f>'Master Database'!AE272</f>
        <v>0</v>
      </c>
      <c r="G262" s="14">
        <f>'Master Database'!AF272</f>
        <v>0</v>
      </c>
      <c r="H262" s="14">
        <f>'Master Database'!AG272</f>
        <v>0</v>
      </c>
      <c r="I262" s="14">
        <f>'Master Database'!AH272</f>
        <v>0</v>
      </c>
      <c r="J262" s="14">
        <f>'Master Database'!AI272</f>
        <v>0</v>
      </c>
      <c r="K262" s="14">
        <f>'Master Database'!AJ272</f>
        <v>0</v>
      </c>
      <c r="L262" s="14">
        <f>'Master Database'!AK272</f>
        <v>0</v>
      </c>
      <c r="M262" s="14">
        <f>'Master Database'!AL272</f>
        <v>0</v>
      </c>
      <c r="N262" s="14">
        <f>'Master Database'!AM272</f>
        <v>0</v>
      </c>
      <c r="O262" s="14">
        <f>'Master Database'!AN272</f>
        <v>0</v>
      </c>
      <c r="P262" s="14">
        <f>'Master Database'!AO272</f>
        <v>0</v>
      </c>
      <c r="Q262" s="14">
        <f>'Master Database'!AR272</f>
        <v>0</v>
      </c>
      <c r="R262" s="14">
        <f>'Master Database'!AS272</f>
        <v>0</v>
      </c>
      <c r="S262" s="14">
        <f>'Master Database'!AT272</f>
        <v>0</v>
      </c>
      <c r="T262" s="14">
        <f>'Master Database'!AU272</f>
        <v>0</v>
      </c>
      <c r="AB262" s="55" t="e">
        <f>#REF!</f>
        <v>#REF!</v>
      </c>
    </row>
    <row r="263" spans="1:28" ht="38.25" customHeight="1" x14ac:dyDescent="0.2">
      <c r="A263" s="117" t="str">
        <f>'Master Database'!A273</f>
        <v>258</v>
      </c>
      <c r="B263" s="118">
        <f>'Master Database'!C273</f>
        <v>0</v>
      </c>
      <c r="C263" s="119">
        <f>'Master Database'!D273</f>
        <v>0</v>
      </c>
      <c r="D263" s="14">
        <f>'Master Database'!F273</f>
        <v>591</v>
      </c>
      <c r="E263" s="14" t="str">
        <f>'Master Database'!E273</f>
        <v xml:space="preserve">Private </v>
      </c>
      <c r="F263" s="14">
        <f>'Master Database'!AE273</f>
        <v>0</v>
      </c>
      <c r="G263" s="14">
        <f>'Master Database'!AF273</f>
        <v>0</v>
      </c>
      <c r="H263" s="14">
        <f>'Master Database'!AG273</f>
        <v>0</v>
      </c>
      <c r="I263" s="14">
        <f>'Master Database'!AH273</f>
        <v>0</v>
      </c>
      <c r="J263" s="14">
        <f>'Master Database'!AI273</f>
        <v>0</v>
      </c>
      <c r="K263" s="14">
        <f>'Master Database'!AJ273</f>
        <v>0</v>
      </c>
      <c r="L263" s="14">
        <f>'Master Database'!AK273</f>
        <v>0</v>
      </c>
      <c r="M263" s="14">
        <f>'Master Database'!AL273</f>
        <v>0</v>
      </c>
      <c r="N263" s="14">
        <f>'Master Database'!AM273</f>
        <v>0</v>
      </c>
      <c r="O263" s="14">
        <f>'Master Database'!AN273</f>
        <v>0</v>
      </c>
      <c r="P263" s="14">
        <f>'Master Database'!AO273</f>
        <v>0</v>
      </c>
      <c r="Q263" s="14">
        <f>'Master Database'!AR273</f>
        <v>0</v>
      </c>
      <c r="R263" s="14">
        <f>'Master Database'!AS273</f>
        <v>0</v>
      </c>
      <c r="S263" s="14">
        <f>'Master Database'!AT273</f>
        <v>0</v>
      </c>
      <c r="T263" s="14">
        <f>'Master Database'!AU273</f>
        <v>0</v>
      </c>
      <c r="AB263" s="55" t="e">
        <f>#REF!</f>
        <v>#REF!</v>
      </c>
    </row>
    <row r="264" spans="1:28" ht="38.25" customHeight="1" x14ac:dyDescent="0.2">
      <c r="A264" s="117" t="str">
        <f>'Master Database'!A274</f>
        <v>259</v>
      </c>
      <c r="B264" s="118">
        <f>'Master Database'!C274</f>
        <v>0</v>
      </c>
      <c r="C264" s="119">
        <f>'Master Database'!D274</f>
        <v>0</v>
      </c>
      <c r="D264" s="14">
        <f>'Master Database'!F274</f>
        <v>581</v>
      </c>
      <c r="E264" s="14" t="str">
        <f>'Master Database'!E274</f>
        <v xml:space="preserve">Private </v>
      </c>
      <c r="F264" s="14">
        <f>'Master Database'!AE274</f>
        <v>0</v>
      </c>
      <c r="G264" s="14">
        <f>'Master Database'!AF274</f>
        <v>0</v>
      </c>
      <c r="H264" s="14">
        <f>'Master Database'!AG274</f>
        <v>0</v>
      </c>
      <c r="I264" s="14">
        <f>'Master Database'!AH274</f>
        <v>0</v>
      </c>
      <c r="J264" s="14">
        <f>'Master Database'!AI274</f>
        <v>0</v>
      </c>
      <c r="K264" s="14">
        <f>'Master Database'!AJ274</f>
        <v>0</v>
      </c>
      <c r="L264" s="14">
        <f>'Master Database'!AK274</f>
        <v>0</v>
      </c>
      <c r="M264" s="14">
        <f>'Master Database'!AL274</f>
        <v>0</v>
      </c>
      <c r="N264" s="14">
        <f>'Master Database'!AM274</f>
        <v>0</v>
      </c>
      <c r="O264" s="14">
        <f>'Master Database'!AN274</f>
        <v>0</v>
      </c>
      <c r="P264" s="14">
        <f>'Master Database'!AO274</f>
        <v>0</v>
      </c>
      <c r="Q264" s="14">
        <f>'Master Database'!AR274</f>
        <v>0</v>
      </c>
      <c r="R264" s="14">
        <f>'Master Database'!AS274</f>
        <v>0</v>
      </c>
      <c r="S264" s="14">
        <f>'Master Database'!AT274</f>
        <v>0</v>
      </c>
      <c r="T264" s="14">
        <f>'Master Database'!AU274</f>
        <v>0</v>
      </c>
      <c r="AB264" s="55" t="e">
        <f>#REF!</f>
        <v>#REF!</v>
      </c>
    </row>
    <row r="265" spans="1:28" ht="38.25" customHeight="1" x14ac:dyDescent="0.2">
      <c r="A265" s="117" t="str">
        <f>'Master Database'!A275</f>
        <v>260</v>
      </c>
      <c r="B265" s="118">
        <f>'Master Database'!C275</f>
        <v>0</v>
      </c>
      <c r="C265" s="119">
        <f>'Master Database'!D275</f>
        <v>0</v>
      </c>
      <c r="D265" s="14">
        <f>'Master Database'!F275</f>
        <v>581</v>
      </c>
      <c r="E265" s="14" t="str">
        <f>'Master Database'!E275</f>
        <v xml:space="preserve">Private </v>
      </c>
      <c r="F265" s="14">
        <f>'Master Database'!AE275</f>
        <v>0</v>
      </c>
      <c r="G265" s="14">
        <f>'Master Database'!AF275</f>
        <v>0</v>
      </c>
      <c r="H265" s="14">
        <f>'Master Database'!AG275</f>
        <v>0</v>
      </c>
      <c r="I265" s="14">
        <f>'Master Database'!AH275</f>
        <v>0</v>
      </c>
      <c r="J265" s="14">
        <f>'Master Database'!AI275</f>
        <v>0</v>
      </c>
      <c r="K265" s="14">
        <f>'Master Database'!AJ275</f>
        <v>0</v>
      </c>
      <c r="L265" s="14">
        <f>'Master Database'!AK275</f>
        <v>0</v>
      </c>
      <c r="M265" s="14">
        <f>'Master Database'!AL275</f>
        <v>0</v>
      </c>
      <c r="N265" s="14">
        <f>'Master Database'!AM275</f>
        <v>0</v>
      </c>
      <c r="O265" s="14">
        <f>'Master Database'!AN275</f>
        <v>0</v>
      </c>
      <c r="P265" s="14">
        <f>'Master Database'!AO275</f>
        <v>0</v>
      </c>
      <c r="Q265" s="14">
        <f>'Master Database'!AR275</f>
        <v>0</v>
      </c>
      <c r="R265" s="14">
        <f>'Master Database'!AS275</f>
        <v>0</v>
      </c>
      <c r="S265" s="14">
        <f>'Master Database'!AT275</f>
        <v>0</v>
      </c>
      <c r="T265" s="14">
        <f>'Master Database'!AU275</f>
        <v>0</v>
      </c>
      <c r="AB265" s="55" t="e">
        <f>#REF!</f>
        <v>#REF!</v>
      </c>
    </row>
    <row r="266" spans="1:28" ht="38.25" customHeight="1" x14ac:dyDescent="0.2">
      <c r="A266" s="117" t="str">
        <f>'Master Database'!A276</f>
        <v>261</v>
      </c>
      <c r="B266" s="118">
        <f>'Master Database'!C276</f>
        <v>0</v>
      </c>
      <c r="C266" s="119">
        <f>'Master Database'!D276</f>
        <v>0</v>
      </c>
      <c r="D266" s="14">
        <f>'Master Database'!F276</f>
        <v>591</v>
      </c>
      <c r="E266" s="14" t="str">
        <f>'Master Database'!E276</f>
        <v xml:space="preserve">Private </v>
      </c>
      <c r="F266" s="14">
        <f>'Master Database'!AE276</f>
        <v>0</v>
      </c>
      <c r="G266" s="14">
        <f>'Master Database'!AF276</f>
        <v>0</v>
      </c>
      <c r="H266" s="14">
        <f>'Master Database'!AG276</f>
        <v>0</v>
      </c>
      <c r="I266" s="14">
        <f>'Master Database'!AH276</f>
        <v>0</v>
      </c>
      <c r="J266" s="14">
        <f>'Master Database'!AI276</f>
        <v>0</v>
      </c>
      <c r="K266" s="14">
        <f>'Master Database'!AJ276</f>
        <v>0</v>
      </c>
      <c r="L266" s="14">
        <f>'Master Database'!AK276</f>
        <v>0</v>
      </c>
      <c r="M266" s="14">
        <f>'Master Database'!AL276</f>
        <v>0</v>
      </c>
      <c r="N266" s="14">
        <f>'Master Database'!AM276</f>
        <v>0</v>
      </c>
      <c r="O266" s="14">
        <f>'Master Database'!AN276</f>
        <v>0</v>
      </c>
      <c r="P266" s="14">
        <f>'Master Database'!AO276</f>
        <v>0</v>
      </c>
      <c r="Q266" s="14">
        <f>'Master Database'!AR276</f>
        <v>0</v>
      </c>
      <c r="R266" s="14">
        <f>'Master Database'!AS276</f>
        <v>0</v>
      </c>
      <c r="S266" s="14">
        <f>'Master Database'!AT276</f>
        <v>0</v>
      </c>
      <c r="T266" s="14">
        <f>'Master Database'!AU276</f>
        <v>0</v>
      </c>
      <c r="AB266" s="55" t="e">
        <f>#REF!</f>
        <v>#REF!</v>
      </c>
    </row>
    <row r="267" spans="1:28" ht="38.25" customHeight="1" x14ac:dyDescent="0.2">
      <c r="A267" s="117" t="str">
        <f>'Master Database'!A277</f>
        <v>262</v>
      </c>
      <c r="B267" s="118">
        <f>'Master Database'!C277</f>
        <v>0</v>
      </c>
      <c r="C267" s="119">
        <f>'Master Database'!D277</f>
        <v>0</v>
      </c>
      <c r="D267" s="14">
        <f>'Master Database'!F277</f>
        <v>461</v>
      </c>
      <c r="E267" s="14" t="str">
        <f>'Master Database'!E277</f>
        <v xml:space="preserve">Private </v>
      </c>
      <c r="F267" s="14">
        <f>'Master Database'!AE277</f>
        <v>0</v>
      </c>
      <c r="G267" s="14">
        <f>'Master Database'!AF277</f>
        <v>0</v>
      </c>
      <c r="H267" s="14">
        <f>'Master Database'!AG277</f>
        <v>0</v>
      </c>
      <c r="I267" s="14">
        <f>'Master Database'!AH277</f>
        <v>0</v>
      </c>
      <c r="J267" s="14">
        <f>'Master Database'!AI277</f>
        <v>0</v>
      </c>
      <c r="K267" s="14">
        <f>'Master Database'!AJ277</f>
        <v>0</v>
      </c>
      <c r="L267" s="14">
        <f>'Master Database'!AK277</f>
        <v>0</v>
      </c>
      <c r="M267" s="14">
        <f>'Master Database'!AL277</f>
        <v>0</v>
      </c>
      <c r="N267" s="14">
        <f>'Master Database'!AM277</f>
        <v>0</v>
      </c>
      <c r="O267" s="14">
        <f>'Master Database'!AN277</f>
        <v>0</v>
      </c>
      <c r="P267" s="14">
        <f>'Master Database'!AO277</f>
        <v>0</v>
      </c>
      <c r="Q267" s="14">
        <f>'Master Database'!AR277</f>
        <v>0</v>
      </c>
      <c r="R267" s="14">
        <f>'Master Database'!AS277</f>
        <v>0</v>
      </c>
      <c r="S267" s="14">
        <f>'Master Database'!AT277</f>
        <v>0</v>
      </c>
      <c r="T267" s="14">
        <f>'Master Database'!AU277</f>
        <v>0</v>
      </c>
      <c r="AB267" s="55" t="e">
        <f>#REF!</f>
        <v>#REF!</v>
      </c>
    </row>
    <row r="268" spans="1:28" ht="38.25" customHeight="1" x14ac:dyDescent="0.2">
      <c r="A268" s="117" t="str">
        <f>'Master Database'!A278</f>
        <v>263</v>
      </c>
      <c r="B268" s="118">
        <f>'Master Database'!C278</f>
        <v>0</v>
      </c>
      <c r="C268" s="119">
        <f>'Master Database'!D278</f>
        <v>0</v>
      </c>
      <c r="D268" s="14">
        <f>'Master Database'!F278</f>
        <v>461</v>
      </c>
      <c r="E268" s="14" t="str">
        <f>'Master Database'!E278</f>
        <v xml:space="preserve">Private </v>
      </c>
      <c r="F268" s="14">
        <f>'Master Database'!AE278</f>
        <v>0</v>
      </c>
      <c r="G268" s="14">
        <f>'Master Database'!AF278</f>
        <v>0</v>
      </c>
      <c r="H268" s="14">
        <f>'Master Database'!AG278</f>
        <v>0</v>
      </c>
      <c r="I268" s="14">
        <f>'Master Database'!AH278</f>
        <v>0</v>
      </c>
      <c r="J268" s="14">
        <f>'Master Database'!AI278</f>
        <v>0</v>
      </c>
      <c r="K268" s="14">
        <f>'Master Database'!AJ278</f>
        <v>0</v>
      </c>
      <c r="L268" s="14">
        <f>'Master Database'!AK278</f>
        <v>0</v>
      </c>
      <c r="M268" s="14">
        <f>'Master Database'!AL278</f>
        <v>0</v>
      </c>
      <c r="N268" s="14">
        <f>'Master Database'!AM278</f>
        <v>0</v>
      </c>
      <c r="O268" s="14">
        <f>'Master Database'!AN278</f>
        <v>0</v>
      </c>
      <c r="P268" s="14">
        <f>'Master Database'!AO278</f>
        <v>0</v>
      </c>
      <c r="Q268" s="14">
        <f>'Master Database'!AR278</f>
        <v>0</v>
      </c>
      <c r="R268" s="14">
        <f>'Master Database'!AS278</f>
        <v>0</v>
      </c>
      <c r="S268" s="14">
        <f>'Master Database'!AT278</f>
        <v>0</v>
      </c>
      <c r="T268" s="14">
        <f>'Master Database'!AU278</f>
        <v>0</v>
      </c>
      <c r="AB268" s="55" t="e">
        <f>#REF!</f>
        <v>#REF!</v>
      </c>
    </row>
    <row r="269" spans="1:28" ht="38.25" customHeight="1" x14ac:dyDescent="0.2">
      <c r="A269" s="117" t="str">
        <f>'Master Database'!A279</f>
        <v>264</v>
      </c>
      <c r="B269" s="118">
        <f>'Master Database'!C279</f>
        <v>0</v>
      </c>
      <c r="C269" s="119">
        <f>'Master Database'!D279</f>
        <v>0</v>
      </c>
      <c r="D269" s="14">
        <f>'Master Database'!F279</f>
        <v>466</v>
      </c>
      <c r="E269" s="14" t="str">
        <f>'Master Database'!E279</f>
        <v xml:space="preserve">Private </v>
      </c>
      <c r="F269" s="14">
        <f>'Master Database'!AE279</f>
        <v>0</v>
      </c>
      <c r="G269" s="14">
        <f>'Master Database'!AF279</f>
        <v>0</v>
      </c>
      <c r="H269" s="14">
        <f>'Master Database'!AG279</f>
        <v>0</v>
      </c>
      <c r="I269" s="14">
        <f>'Master Database'!AH279</f>
        <v>0</v>
      </c>
      <c r="J269" s="14">
        <f>'Master Database'!AI279</f>
        <v>0</v>
      </c>
      <c r="K269" s="14">
        <f>'Master Database'!AJ279</f>
        <v>0</v>
      </c>
      <c r="L269" s="14">
        <f>'Master Database'!AK279</f>
        <v>0</v>
      </c>
      <c r="M269" s="14">
        <f>'Master Database'!AL279</f>
        <v>0</v>
      </c>
      <c r="N269" s="14">
        <f>'Master Database'!AM279</f>
        <v>0</v>
      </c>
      <c r="O269" s="14">
        <f>'Master Database'!AN279</f>
        <v>0</v>
      </c>
      <c r="P269" s="14">
        <f>'Master Database'!AO279</f>
        <v>0</v>
      </c>
      <c r="Q269" s="14">
        <f>'Master Database'!AR279</f>
        <v>0</v>
      </c>
      <c r="R269" s="14">
        <f>'Master Database'!AS279</f>
        <v>0</v>
      </c>
      <c r="S269" s="14">
        <f>'Master Database'!AT279</f>
        <v>0</v>
      </c>
      <c r="T269" s="14">
        <f>'Master Database'!AU279</f>
        <v>0</v>
      </c>
      <c r="AB269" s="55" t="e">
        <f>#REF!</f>
        <v>#REF!</v>
      </c>
    </row>
    <row r="270" spans="1:28" ht="38.25" customHeight="1" x14ac:dyDescent="0.2">
      <c r="A270" s="117" t="str">
        <f>'Master Database'!A280</f>
        <v>265</v>
      </c>
      <c r="B270" s="118">
        <f>'Master Database'!C280</f>
        <v>0</v>
      </c>
      <c r="C270" s="119">
        <f>'Master Database'!D280</f>
        <v>0</v>
      </c>
      <c r="D270" s="14">
        <f>'Master Database'!F280</f>
        <v>466</v>
      </c>
      <c r="E270" s="14" t="str">
        <f>'Master Database'!E280</f>
        <v xml:space="preserve">Private </v>
      </c>
      <c r="F270" s="14">
        <f>'Master Database'!AE280</f>
        <v>0</v>
      </c>
      <c r="G270" s="14">
        <f>'Master Database'!AF280</f>
        <v>0</v>
      </c>
      <c r="H270" s="14">
        <f>'Master Database'!AG280</f>
        <v>0</v>
      </c>
      <c r="I270" s="14">
        <f>'Master Database'!AH280</f>
        <v>0</v>
      </c>
      <c r="J270" s="14">
        <f>'Master Database'!AI280</f>
        <v>0</v>
      </c>
      <c r="K270" s="14">
        <f>'Master Database'!AJ280</f>
        <v>0</v>
      </c>
      <c r="L270" s="14">
        <f>'Master Database'!AK280</f>
        <v>0</v>
      </c>
      <c r="M270" s="14">
        <f>'Master Database'!AL280</f>
        <v>0</v>
      </c>
      <c r="N270" s="14">
        <f>'Master Database'!AM280</f>
        <v>0</v>
      </c>
      <c r="O270" s="14">
        <f>'Master Database'!AN280</f>
        <v>0</v>
      </c>
      <c r="P270" s="14">
        <f>'Master Database'!AO280</f>
        <v>0</v>
      </c>
      <c r="Q270" s="14">
        <f>'Master Database'!AR280</f>
        <v>0</v>
      </c>
      <c r="R270" s="14">
        <f>'Master Database'!AS280</f>
        <v>0</v>
      </c>
      <c r="S270" s="14">
        <f>'Master Database'!AT280</f>
        <v>0</v>
      </c>
      <c r="T270" s="14">
        <f>'Master Database'!AU280</f>
        <v>0</v>
      </c>
      <c r="AB270" s="55" t="e">
        <f>#REF!</f>
        <v>#REF!</v>
      </c>
    </row>
    <row r="271" spans="1:28" ht="38.25" customHeight="1" x14ac:dyDescent="0.2">
      <c r="A271" s="117" t="str">
        <f>'Master Database'!A281</f>
        <v>266</v>
      </c>
      <c r="B271" s="118">
        <f>'Master Database'!C281</f>
        <v>0</v>
      </c>
      <c r="C271" s="119">
        <f>'Master Database'!D281</f>
        <v>0</v>
      </c>
      <c r="D271" s="14">
        <f>'Master Database'!F281</f>
        <v>352</v>
      </c>
      <c r="E271" s="14" t="str">
        <f>'Master Database'!E281</f>
        <v>Shared Ownership</v>
      </c>
      <c r="F271" s="14">
        <f>'Master Database'!AE281</f>
        <v>0</v>
      </c>
      <c r="G271" s="14">
        <f>'Master Database'!AF281</f>
        <v>0</v>
      </c>
      <c r="H271" s="14">
        <f>'Master Database'!AG281</f>
        <v>0</v>
      </c>
      <c r="I271" s="14">
        <f>'Master Database'!AH281</f>
        <v>0</v>
      </c>
      <c r="J271" s="14">
        <f>'Master Database'!AI281</f>
        <v>0</v>
      </c>
      <c r="K271" s="14">
        <f>'Master Database'!AJ281</f>
        <v>0</v>
      </c>
      <c r="L271" s="14">
        <f>'Master Database'!AK281</f>
        <v>0</v>
      </c>
      <c r="M271" s="14">
        <f>'Master Database'!AL281</f>
        <v>0</v>
      </c>
      <c r="N271" s="14">
        <f>'Master Database'!AM281</f>
        <v>0</v>
      </c>
      <c r="O271" s="14">
        <f>'Master Database'!AN281</f>
        <v>0</v>
      </c>
      <c r="P271" s="14">
        <f>'Master Database'!AO281</f>
        <v>0</v>
      </c>
      <c r="Q271" s="14">
        <f>'Master Database'!AR281</f>
        <v>0</v>
      </c>
      <c r="R271" s="14">
        <f>'Master Database'!AS281</f>
        <v>0</v>
      </c>
      <c r="S271" s="14">
        <f>'Master Database'!AT281</f>
        <v>0</v>
      </c>
      <c r="T271" s="14">
        <f>'Master Database'!AU281</f>
        <v>0</v>
      </c>
      <c r="AB271" s="55" t="e">
        <f>#REF!</f>
        <v>#REF!</v>
      </c>
    </row>
    <row r="272" spans="1:28" ht="38.25" customHeight="1" x14ac:dyDescent="0.2">
      <c r="A272" s="117" t="str">
        <f>'Master Database'!A282</f>
        <v>267</v>
      </c>
      <c r="B272" s="118">
        <f>'Master Database'!C282</f>
        <v>0</v>
      </c>
      <c r="C272" s="119">
        <f>'Master Database'!D282</f>
        <v>0</v>
      </c>
      <c r="D272" s="14">
        <f>'Master Database'!F282</f>
        <v>352</v>
      </c>
      <c r="E272" s="14" t="str">
        <f>'Master Database'!E282</f>
        <v>Shared Ownership</v>
      </c>
      <c r="F272" s="14">
        <f>'Master Database'!AE282</f>
        <v>0</v>
      </c>
      <c r="G272" s="14">
        <f>'Master Database'!AF282</f>
        <v>0</v>
      </c>
      <c r="H272" s="14">
        <f>'Master Database'!AG282</f>
        <v>0</v>
      </c>
      <c r="I272" s="14">
        <f>'Master Database'!AH282</f>
        <v>0</v>
      </c>
      <c r="J272" s="14">
        <f>'Master Database'!AI282</f>
        <v>0</v>
      </c>
      <c r="K272" s="14">
        <f>'Master Database'!AJ282</f>
        <v>0</v>
      </c>
      <c r="L272" s="14">
        <f>'Master Database'!AK282</f>
        <v>0</v>
      </c>
      <c r="M272" s="14">
        <f>'Master Database'!AL282</f>
        <v>0</v>
      </c>
      <c r="N272" s="14">
        <f>'Master Database'!AM282</f>
        <v>0</v>
      </c>
      <c r="O272" s="14">
        <f>'Master Database'!AN282</f>
        <v>0</v>
      </c>
      <c r="P272" s="14">
        <f>'Master Database'!AO282</f>
        <v>0</v>
      </c>
      <c r="Q272" s="14">
        <f>'Master Database'!AR282</f>
        <v>0</v>
      </c>
      <c r="R272" s="14">
        <f>'Master Database'!AS282</f>
        <v>0</v>
      </c>
      <c r="S272" s="14">
        <f>'Master Database'!AT282</f>
        <v>0</v>
      </c>
      <c r="T272" s="14">
        <f>'Master Database'!AU282</f>
        <v>0</v>
      </c>
      <c r="AB272" s="55" t="e">
        <f>#REF!</f>
        <v>#REF!</v>
      </c>
    </row>
    <row r="273" spans="1:28" ht="38.25" customHeight="1" x14ac:dyDescent="0.2">
      <c r="A273" s="117" t="str">
        <f>'Master Database'!A283</f>
        <v>268</v>
      </c>
      <c r="B273" s="118">
        <f>'Master Database'!C283</f>
        <v>0</v>
      </c>
      <c r="C273" s="119">
        <f>'Master Database'!D283</f>
        <v>0</v>
      </c>
      <c r="D273" s="14">
        <f>'Master Database'!F283</f>
        <v>352</v>
      </c>
      <c r="E273" s="14" t="str">
        <f>'Master Database'!E283</f>
        <v>Shared Ownership</v>
      </c>
      <c r="F273" s="14">
        <f>'Master Database'!AE283</f>
        <v>0</v>
      </c>
      <c r="G273" s="14">
        <f>'Master Database'!AF283</f>
        <v>0</v>
      </c>
      <c r="H273" s="14">
        <f>'Master Database'!AG283</f>
        <v>0</v>
      </c>
      <c r="I273" s="14">
        <f>'Master Database'!AH283</f>
        <v>0</v>
      </c>
      <c r="J273" s="14">
        <f>'Master Database'!AI283</f>
        <v>0</v>
      </c>
      <c r="K273" s="14">
        <f>'Master Database'!AJ283</f>
        <v>0</v>
      </c>
      <c r="L273" s="14">
        <f>'Master Database'!AK283</f>
        <v>0</v>
      </c>
      <c r="M273" s="14">
        <f>'Master Database'!AL283</f>
        <v>0</v>
      </c>
      <c r="N273" s="14">
        <f>'Master Database'!AM283</f>
        <v>0</v>
      </c>
      <c r="O273" s="14">
        <f>'Master Database'!AN283</f>
        <v>0</v>
      </c>
      <c r="P273" s="14">
        <f>'Master Database'!AO283</f>
        <v>0</v>
      </c>
      <c r="Q273" s="14">
        <f>'Master Database'!AR283</f>
        <v>0</v>
      </c>
      <c r="R273" s="14">
        <f>'Master Database'!AS283</f>
        <v>0</v>
      </c>
      <c r="S273" s="14">
        <f>'Master Database'!AT283</f>
        <v>0</v>
      </c>
      <c r="T273" s="14">
        <f>'Master Database'!AU283</f>
        <v>0</v>
      </c>
      <c r="AB273" s="55" t="e">
        <f>#REF!</f>
        <v>#REF!</v>
      </c>
    </row>
    <row r="274" spans="1:28" ht="38.25" customHeight="1" x14ac:dyDescent="0.2">
      <c r="A274" s="117" t="str">
        <f>'Master Database'!A284</f>
        <v>269</v>
      </c>
      <c r="B274" s="118">
        <f>'Master Database'!C284</f>
        <v>0</v>
      </c>
      <c r="C274" s="119">
        <f>'Master Database'!D284</f>
        <v>0</v>
      </c>
      <c r="D274" s="14">
        <f>'Master Database'!F284</f>
        <v>352</v>
      </c>
      <c r="E274" s="14" t="str">
        <f>'Master Database'!E284</f>
        <v>Shared Ownership</v>
      </c>
      <c r="F274" s="14">
        <f>'Master Database'!AE284</f>
        <v>0</v>
      </c>
      <c r="G274" s="14">
        <f>'Master Database'!AF284</f>
        <v>0</v>
      </c>
      <c r="H274" s="14">
        <f>'Master Database'!AG284</f>
        <v>0</v>
      </c>
      <c r="I274" s="14">
        <f>'Master Database'!AH284</f>
        <v>0</v>
      </c>
      <c r="J274" s="14">
        <f>'Master Database'!AI284</f>
        <v>0</v>
      </c>
      <c r="K274" s="14">
        <f>'Master Database'!AJ284</f>
        <v>0</v>
      </c>
      <c r="L274" s="14">
        <f>'Master Database'!AK284</f>
        <v>0</v>
      </c>
      <c r="M274" s="14">
        <f>'Master Database'!AL284</f>
        <v>0</v>
      </c>
      <c r="N274" s="14">
        <f>'Master Database'!AM284</f>
        <v>0</v>
      </c>
      <c r="O274" s="14">
        <f>'Master Database'!AN284</f>
        <v>0</v>
      </c>
      <c r="P274" s="14">
        <f>'Master Database'!AO284</f>
        <v>0</v>
      </c>
      <c r="Q274" s="14">
        <f>'Master Database'!AR284</f>
        <v>0</v>
      </c>
      <c r="R274" s="14">
        <f>'Master Database'!AS284</f>
        <v>0</v>
      </c>
      <c r="S274" s="14">
        <f>'Master Database'!AT284</f>
        <v>0</v>
      </c>
      <c r="T274" s="14">
        <f>'Master Database'!AU284</f>
        <v>0</v>
      </c>
      <c r="AB274" s="55" t="e">
        <f>#REF!</f>
        <v>#REF!</v>
      </c>
    </row>
    <row r="275" spans="1:28" ht="38.25" customHeight="1" x14ac:dyDescent="0.2">
      <c r="A275" s="117" t="str">
        <f>'Master Database'!A285</f>
        <v>270</v>
      </c>
      <c r="B275" s="118">
        <f>'Master Database'!C285</f>
        <v>0</v>
      </c>
      <c r="C275" s="119">
        <f>'Master Database'!D285</f>
        <v>0</v>
      </c>
      <c r="D275" s="14">
        <f>'Master Database'!F285</f>
        <v>352</v>
      </c>
      <c r="E275" s="14" t="str">
        <f>'Master Database'!E285</f>
        <v>Shared Ownership</v>
      </c>
      <c r="F275" s="14">
        <f>'Master Database'!AE285</f>
        <v>0</v>
      </c>
      <c r="G275" s="14">
        <f>'Master Database'!AF285</f>
        <v>0</v>
      </c>
      <c r="H275" s="14">
        <f>'Master Database'!AG285</f>
        <v>0</v>
      </c>
      <c r="I275" s="14">
        <f>'Master Database'!AH285</f>
        <v>0</v>
      </c>
      <c r="J275" s="14">
        <f>'Master Database'!AI285</f>
        <v>0</v>
      </c>
      <c r="K275" s="14">
        <f>'Master Database'!AJ285</f>
        <v>0</v>
      </c>
      <c r="L275" s="14">
        <f>'Master Database'!AK285</f>
        <v>0</v>
      </c>
      <c r="M275" s="14">
        <f>'Master Database'!AL285</f>
        <v>0</v>
      </c>
      <c r="N275" s="14">
        <f>'Master Database'!AM285</f>
        <v>0</v>
      </c>
      <c r="O275" s="14">
        <f>'Master Database'!AN285</f>
        <v>0</v>
      </c>
      <c r="P275" s="14">
        <f>'Master Database'!AO285</f>
        <v>0</v>
      </c>
      <c r="Q275" s="14">
        <f>'Master Database'!AR285</f>
        <v>0</v>
      </c>
      <c r="R275" s="14">
        <f>'Master Database'!AS285</f>
        <v>0</v>
      </c>
      <c r="S275" s="14">
        <f>'Master Database'!AT285</f>
        <v>0</v>
      </c>
      <c r="T275" s="14">
        <f>'Master Database'!AU285</f>
        <v>0</v>
      </c>
      <c r="AB275" s="55" t="e">
        <f>#REF!</f>
        <v>#REF!</v>
      </c>
    </row>
    <row r="276" spans="1:28" ht="38.25" customHeight="1" x14ac:dyDescent="0.2">
      <c r="A276" s="117" t="str">
        <f>'Master Database'!A286</f>
        <v>271</v>
      </c>
      <c r="B276" s="118">
        <f>'Master Database'!C286</f>
        <v>0</v>
      </c>
      <c r="C276" s="119">
        <f>'Master Database'!D286</f>
        <v>0</v>
      </c>
      <c r="D276" s="14">
        <f>'Master Database'!F286</f>
        <v>352</v>
      </c>
      <c r="E276" s="14" t="str">
        <f>'Master Database'!E286</f>
        <v>Shared Ownership</v>
      </c>
      <c r="F276" s="14">
        <f>'Master Database'!AE286</f>
        <v>0</v>
      </c>
      <c r="G276" s="14">
        <f>'Master Database'!AF286</f>
        <v>0</v>
      </c>
      <c r="H276" s="14">
        <f>'Master Database'!AG286</f>
        <v>0</v>
      </c>
      <c r="I276" s="14">
        <f>'Master Database'!AH286</f>
        <v>0</v>
      </c>
      <c r="J276" s="14">
        <f>'Master Database'!AI286</f>
        <v>0</v>
      </c>
      <c r="K276" s="14">
        <f>'Master Database'!AJ286</f>
        <v>0</v>
      </c>
      <c r="L276" s="14">
        <f>'Master Database'!AK286</f>
        <v>0</v>
      </c>
      <c r="M276" s="14">
        <f>'Master Database'!AL286</f>
        <v>0</v>
      </c>
      <c r="N276" s="14">
        <f>'Master Database'!AM286</f>
        <v>0</v>
      </c>
      <c r="O276" s="14">
        <f>'Master Database'!AN286</f>
        <v>0</v>
      </c>
      <c r="P276" s="14">
        <f>'Master Database'!AO286</f>
        <v>0</v>
      </c>
      <c r="Q276" s="14">
        <f>'Master Database'!AR286</f>
        <v>0</v>
      </c>
      <c r="R276" s="14">
        <f>'Master Database'!AS286</f>
        <v>0</v>
      </c>
      <c r="S276" s="14">
        <f>'Master Database'!AT286</f>
        <v>0</v>
      </c>
      <c r="T276" s="14">
        <f>'Master Database'!AU286</f>
        <v>0</v>
      </c>
      <c r="AB276" s="55" t="e">
        <f>#REF!</f>
        <v>#REF!</v>
      </c>
    </row>
    <row r="277" spans="1:28" ht="38.25" customHeight="1" x14ac:dyDescent="0.2">
      <c r="A277" s="117" t="str">
        <f>'Master Database'!A287</f>
        <v>272</v>
      </c>
      <c r="B277" s="118">
        <f>'Master Database'!C287</f>
        <v>0</v>
      </c>
      <c r="C277" s="119">
        <f>'Master Database'!D287</f>
        <v>0</v>
      </c>
      <c r="D277" s="14">
        <f>'Master Database'!F287</f>
        <v>352</v>
      </c>
      <c r="E277" s="14" t="str">
        <f>'Master Database'!E287</f>
        <v>Rented</v>
      </c>
      <c r="F277" s="14">
        <f>'Master Database'!AE287</f>
        <v>0</v>
      </c>
      <c r="G277" s="14">
        <f>'Master Database'!AF287</f>
        <v>0</v>
      </c>
      <c r="H277" s="14">
        <f>'Master Database'!AG287</f>
        <v>0</v>
      </c>
      <c r="I277" s="14">
        <f>'Master Database'!AH287</f>
        <v>0</v>
      </c>
      <c r="J277" s="14">
        <f>'Master Database'!AI287</f>
        <v>0</v>
      </c>
      <c r="K277" s="14">
        <f>'Master Database'!AJ287</f>
        <v>0</v>
      </c>
      <c r="L277" s="14">
        <f>'Master Database'!AK287</f>
        <v>0</v>
      </c>
      <c r="M277" s="14">
        <f>'Master Database'!AL287</f>
        <v>0</v>
      </c>
      <c r="N277" s="14">
        <f>'Master Database'!AM287</f>
        <v>0</v>
      </c>
      <c r="O277" s="14">
        <f>'Master Database'!AN287</f>
        <v>0</v>
      </c>
      <c r="P277" s="14">
        <f>'Master Database'!AO287</f>
        <v>0</v>
      </c>
      <c r="Q277" s="14">
        <f>'Master Database'!AR287</f>
        <v>0</v>
      </c>
      <c r="R277" s="14">
        <f>'Master Database'!AS287</f>
        <v>0</v>
      </c>
      <c r="S277" s="14">
        <f>'Master Database'!AT287</f>
        <v>0</v>
      </c>
      <c r="T277" s="14">
        <f>'Master Database'!AU287</f>
        <v>0</v>
      </c>
      <c r="AB277" s="55" t="e">
        <f>#REF!</f>
        <v>#REF!</v>
      </c>
    </row>
    <row r="278" spans="1:28" ht="38.25" customHeight="1" x14ac:dyDescent="0.2">
      <c r="A278" s="117" t="str">
        <f>'Master Database'!A288</f>
        <v>273</v>
      </c>
      <c r="B278" s="118">
        <f>'Master Database'!C288</f>
        <v>0</v>
      </c>
      <c r="C278" s="119">
        <f>'Master Database'!D288</f>
        <v>0</v>
      </c>
      <c r="D278" s="14">
        <f>'Master Database'!F288</f>
        <v>352</v>
      </c>
      <c r="E278" s="14" t="str">
        <f>'Master Database'!E288</f>
        <v>Rented</v>
      </c>
      <c r="F278" s="14">
        <f>'Master Database'!AE288</f>
        <v>0</v>
      </c>
      <c r="G278" s="14">
        <f>'Master Database'!AF288</f>
        <v>0</v>
      </c>
      <c r="H278" s="14">
        <f>'Master Database'!AG288</f>
        <v>0</v>
      </c>
      <c r="I278" s="14">
        <f>'Master Database'!AH288</f>
        <v>0</v>
      </c>
      <c r="J278" s="14">
        <f>'Master Database'!AI288</f>
        <v>0</v>
      </c>
      <c r="K278" s="14">
        <f>'Master Database'!AJ288</f>
        <v>0</v>
      </c>
      <c r="L278" s="14">
        <f>'Master Database'!AK288</f>
        <v>0</v>
      </c>
      <c r="M278" s="14">
        <f>'Master Database'!AL288</f>
        <v>0</v>
      </c>
      <c r="N278" s="14">
        <f>'Master Database'!AM288</f>
        <v>0</v>
      </c>
      <c r="O278" s="14">
        <f>'Master Database'!AN288</f>
        <v>0</v>
      </c>
      <c r="P278" s="14">
        <f>'Master Database'!AO288</f>
        <v>0</v>
      </c>
      <c r="Q278" s="14">
        <f>'Master Database'!AR288</f>
        <v>0</v>
      </c>
      <c r="R278" s="14">
        <f>'Master Database'!AS288</f>
        <v>0</v>
      </c>
      <c r="S278" s="14">
        <f>'Master Database'!AT288</f>
        <v>0</v>
      </c>
      <c r="T278" s="14">
        <f>'Master Database'!AU288</f>
        <v>0</v>
      </c>
      <c r="AB278" s="55" t="e">
        <f>#REF!</f>
        <v>#REF!</v>
      </c>
    </row>
    <row r="279" spans="1:28" ht="38.25" customHeight="1" x14ac:dyDescent="0.2">
      <c r="A279" s="117" t="str">
        <f>'Master Database'!A289</f>
        <v>274</v>
      </c>
      <c r="B279" s="118">
        <f>'Master Database'!C289</f>
        <v>0</v>
      </c>
      <c r="C279" s="119">
        <f>'Master Database'!D289</f>
        <v>0</v>
      </c>
      <c r="D279" s="14">
        <f>'Master Database'!F289</f>
        <v>242</v>
      </c>
      <c r="E279" s="14" t="str">
        <f>'Master Database'!E289</f>
        <v>Rented</v>
      </c>
      <c r="F279" s="14">
        <f>'Master Database'!AE289</f>
        <v>0</v>
      </c>
      <c r="G279" s="14">
        <f>'Master Database'!AF289</f>
        <v>0</v>
      </c>
      <c r="H279" s="14">
        <f>'Master Database'!AG289</f>
        <v>0</v>
      </c>
      <c r="I279" s="14">
        <f>'Master Database'!AH289</f>
        <v>0</v>
      </c>
      <c r="J279" s="14">
        <f>'Master Database'!AI289</f>
        <v>0</v>
      </c>
      <c r="K279" s="14">
        <f>'Master Database'!AJ289</f>
        <v>0</v>
      </c>
      <c r="L279" s="14">
        <f>'Master Database'!AK289</f>
        <v>0</v>
      </c>
      <c r="M279" s="14">
        <f>'Master Database'!AL289</f>
        <v>0</v>
      </c>
      <c r="N279" s="14">
        <f>'Master Database'!AM289</f>
        <v>0</v>
      </c>
      <c r="O279" s="14">
        <f>'Master Database'!AN289</f>
        <v>0</v>
      </c>
      <c r="P279" s="14">
        <f>'Master Database'!AO289</f>
        <v>0</v>
      </c>
      <c r="Q279" s="14">
        <f>'Master Database'!AR289</f>
        <v>0</v>
      </c>
      <c r="R279" s="14">
        <f>'Master Database'!AS289</f>
        <v>0</v>
      </c>
      <c r="S279" s="14">
        <f>'Master Database'!AT289</f>
        <v>0</v>
      </c>
      <c r="T279" s="14">
        <f>'Master Database'!AU289</f>
        <v>0</v>
      </c>
      <c r="AB279" s="55" t="e">
        <f>#REF!</f>
        <v>#REF!</v>
      </c>
    </row>
    <row r="280" spans="1:28" ht="38.25" customHeight="1" x14ac:dyDescent="0.2">
      <c r="A280" s="117" t="str">
        <f>'Master Database'!A290</f>
        <v>275</v>
      </c>
      <c r="B280" s="118">
        <f>'Master Database'!C290</f>
        <v>0</v>
      </c>
      <c r="C280" s="119">
        <f>'Master Database'!D290</f>
        <v>0</v>
      </c>
      <c r="D280" s="14">
        <f>'Master Database'!F290</f>
        <v>242</v>
      </c>
      <c r="E280" s="14" t="str">
        <f>'Master Database'!E290</f>
        <v>Rented</v>
      </c>
      <c r="F280" s="14">
        <f>'Master Database'!AE290</f>
        <v>0</v>
      </c>
      <c r="G280" s="14">
        <f>'Master Database'!AF290</f>
        <v>0</v>
      </c>
      <c r="H280" s="14">
        <f>'Master Database'!AG290</f>
        <v>0</v>
      </c>
      <c r="I280" s="14">
        <f>'Master Database'!AH290</f>
        <v>0</v>
      </c>
      <c r="J280" s="14">
        <f>'Master Database'!AI290</f>
        <v>0</v>
      </c>
      <c r="K280" s="14">
        <f>'Master Database'!AJ290</f>
        <v>0</v>
      </c>
      <c r="L280" s="14">
        <f>'Master Database'!AK290</f>
        <v>0</v>
      </c>
      <c r="M280" s="14">
        <f>'Master Database'!AL290</f>
        <v>0</v>
      </c>
      <c r="N280" s="14">
        <f>'Master Database'!AM290</f>
        <v>0</v>
      </c>
      <c r="O280" s="14">
        <f>'Master Database'!AN290</f>
        <v>0</v>
      </c>
      <c r="P280" s="14">
        <f>'Master Database'!AO290</f>
        <v>0</v>
      </c>
      <c r="Q280" s="14">
        <f>'Master Database'!AR290</f>
        <v>0</v>
      </c>
      <c r="R280" s="14">
        <f>'Master Database'!AS290</f>
        <v>0</v>
      </c>
      <c r="S280" s="14">
        <f>'Master Database'!AT290</f>
        <v>0</v>
      </c>
      <c r="T280" s="14">
        <f>'Master Database'!AU290</f>
        <v>0</v>
      </c>
      <c r="AB280" s="55" t="e">
        <f>#REF!</f>
        <v>#REF!</v>
      </c>
    </row>
    <row r="281" spans="1:28" ht="38.25" customHeight="1" x14ac:dyDescent="0.2">
      <c r="A281" s="117" t="str">
        <f>'Master Database'!A291</f>
        <v>276</v>
      </c>
      <c r="B281" s="118">
        <f>'Master Database'!C291</f>
        <v>0</v>
      </c>
      <c r="C281" s="119">
        <f>'Master Database'!D291</f>
        <v>0</v>
      </c>
      <c r="D281" s="14">
        <f>'Master Database'!F291</f>
        <v>466</v>
      </c>
      <c r="E281" s="14" t="str">
        <f>'Master Database'!E291</f>
        <v xml:space="preserve">Private </v>
      </c>
      <c r="F281" s="14">
        <f>'Master Database'!AE291</f>
        <v>0</v>
      </c>
      <c r="G281" s="14">
        <f>'Master Database'!AF291</f>
        <v>0</v>
      </c>
      <c r="H281" s="14">
        <f>'Master Database'!AG291</f>
        <v>0</v>
      </c>
      <c r="I281" s="14">
        <f>'Master Database'!AH291</f>
        <v>0</v>
      </c>
      <c r="J281" s="14">
        <f>'Master Database'!AI291</f>
        <v>0</v>
      </c>
      <c r="K281" s="14">
        <f>'Master Database'!AJ291</f>
        <v>0</v>
      </c>
      <c r="L281" s="14">
        <f>'Master Database'!AK291</f>
        <v>0</v>
      </c>
      <c r="M281" s="14">
        <f>'Master Database'!AL291</f>
        <v>0</v>
      </c>
      <c r="N281" s="14">
        <f>'Master Database'!AM291</f>
        <v>0</v>
      </c>
      <c r="O281" s="14">
        <f>'Master Database'!AN291</f>
        <v>0</v>
      </c>
      <c r="P281" s="14">
        <f>'Master Database'!AO291</f>
        <v>0</v>
      </c>
      <c r="Q281" s="14">
        <f>'Master Database'!AR291</f>
        <v>0</v>
      </c>
      <c r="R281" s="14">
        <f>'Master Database'!AS291</f>
        <v>0</v>
      </c>
      <c r="S281" s="14">
        <f>'Master Database'!AT291</f>
        <v>0</v>
      </c>
      <c r="T281" s="14">
        <f>'Master Database'!AU291</f>
        <v>0</v>
      </c>
      <c r="AB281" s="55" t="e">
        <f>#REF!</f>
        <v>#REF!</v>
      </c>
    </row>
    <row r="282" spans="1:28" ht="38.25" customHeight="1" x14ac:dyDescent="0.2">
      <c r="A282" s="117" t="str">
        <f>'Master Database'!A292</f>
        <v>277</v>
      </c>
      <c r="B282" s="118">
        <f>'Master Database'!C292</f>
        <v>0</v>
      </c>
      <c r="C282" s="119">
        <f>'Master Database'!D292</f>
        <v>0</v>
      </c>
      <c r="D282" s="14">
        <f>'Master Database'!F292</f>
        <v>461</v>
      </c>
      <c r="E282" s="14" t="str">
        <f>'Master Database'!E292</f>
        <v xml:space="preserve">Private </v>
      </c>
      <c r="F282" s="14">
        <f>'Master Database'!AE292</f>
        <v>0</v>
      </c>
      <c r="G282" s="14">
        <f>'Master Database'!AF292</f>
        <v>0</v>
      </c>
      <c r="H282" s="14">
        <f>'Master Database'!AG292</f>
        <v>0</v>
      </c>
      <c r="I282" s="14">
        <f>'Master Database'!AH292</f>
        <v>0</v>
      </c>
      <c r="J282" s="14">
        <f>'Master Database'!AI292</f>
        <v>0</v>
      </c>
      <c r="K282" s="14">
        <f>'Master Database'!AJ292</f>
        <v>0</v>
      </c>
      <c r="L282" s="14">
        <f>'Master Database'!AK292</f>
        <v>0</v>
      </c>
      <c r="M282" s="14">
        <f>'Master Database'!AL292</f>
        <v>0</v>
      </c>
      <c r="N282" s="14">
        <f>'Master Database'!AM292</f>
        <v>0</v>
      </c>
      <c r="O282" s="14">
        <f>'Master Database'!AN292</f>
        <v>0</v>
      </c>
      <c r="P282" s="14">
        <f>'Master Database'!AO292</f>
        <v>0</v>
      </c>
      <c r="Q282" s="14">
        <f>'Master Database'!AR292</f>
        <v>0</v>
      </c>
      <c r="R282" s="14">
        <f>'Master Database'!AS292</f>
        <v>0</v>
      </c>
      <c r="S282" s="14">
        <f>'Master Database'!AT292</f>
        <v>0</v>
      </c>
      <c r="T282" s="14">
        <f>'Master Database'!AU292</f>
        <v>0</v>
      </c>
      <c r="AB282" s="55" t="e">
        <f>#REF!</f>
        <v>#REF!</v>
      </c>
    </row>
    <row r="283" spans="1:28" ht="38.25" customHeight="1" x14ac:dyDescent="0.2">
      <c r="A283" s="117" t="str">
        <f>'Master Database'!A293</f>
        <v>278</v>
      </c>
      <c r="B283" s="118">
        <f>'Master Database'!C293</f>
        <v>0</v>
      </c>
      <c r="C283" s="119">
        <f>'Master Database'!D293</f>
        <v>0</v>
      </c>
      <c r="D283" s="14">
        <f>'Master Database'!F293</f>
        <v>461</v>
      </c>
      <c r="E283" s="14" t="str">
        <f>'Master Database'!E293</f>
        <v xml:space="preserve">Private </v>
      </c>
      <c r="F283" s="14">
        <f>'Master Database'!AE293</f>
        <v>0</v>
      </c>
      <c r="G283" s="14">
        <f>'Master Database'!AF293</f>
        <v>0</v>
      </c>
      <c r="H283" s="14">
        <f>'Master Database'!AG293</f>
        <v>0</v>
      </c>
      <c r="I283" s="14">
        <f>'Master Database'!AH293</f>
        <v>0</v>
      </c>
      <c r="J283" s="14">
        <f>'Master Database'!AI293</f>
        <v>0</v>
      </c>
      <c r="K283" s="14">
        <f>'Master Database'!AJ293</f>
        <v>0</v>
      </c>
      <c r="L283" s="14">
        <f>'Master Database'!AK293</f>
        <v>0</v>
      </c>
      <c r="M283" s="14">
        <f>'Master Database'!AL293</f>
        <v>0</v>
      </c>
      <c r="N283" s="14">
        <f>'Master Database'!AM293</f>
        <v>0</v>
      </c>
      <c r="O283" s="14">
        <f>'Master Database'!AN293</f>
        <v>0</v>
      </c>
      <c r="P283" s="14">
        <f>'Master Database'!AO293</f>
        <v>0</v>
      </c>
      <c r="Q283" s="14">
        <f>'Master Database'!AR293</f>
        <v>0</v>
      </c>
      <c r="R283" s="14">
        <f>'Master Database'!AS293</f>
        <v>0</v>
      </c>
      <c r="S283" s="14">
        <f>'Master Database'!AT293</f>
        <v>0</v>
      </c>
      <c r="T283" s="14">
        <f>'Master Database'!AU293</f>
        <v>0</v>
      </c>
      <c r="AB283" s="55" t="e">
        <f>#REF!</f>
        <v>#REF!</v>
      </c>
    </row>
    <row r="284" spans="1:28" ht="38.25" customHeight="1" x14ac:dyDescent="0.2">
      <c r="A284" s="117" t="str">
        <f>'Master Database'!A294</f>
        <v>279</v>
      </c>
      <c r="B284" s="118">
        <f>'Master Database'!C294</f>
        <v>0</v>
      </c>
      <c r="C284" s="119">
        <f>'Master Database'!D294</f>
        <v>0</v>
      </c>
      <c r="D284" s="14">
        <f>'Master Database'!F294</f>
        <v>591</v>
      </c>
      <c r="E284" s="14" t="str">
        <f>'Master Database'!E294</f>
        <v xml:space="preserve">Private </v>
      </c>
      <c r="F284" s="14">
        <f>'Master Database'!AE294</f>
        <v>0</v>
      </c>
      <c r="G284" s="14">
        <f>'Master Database'!AF294</f>
        <v>0</v>
      </c>
      <c r="H284" s="14">
        <f>'Master Database'!AG294</f>
        <v>0</v>
      </c>
      <c r="I284" s="14">
        <f>'Master Database'!AH294</f>
        <v>0</v>
      </c>
      <c r="J284" s="14">
        <f>'Master Database'!AI294</f>
        <v>0</v>
      </c>
      <c r="K284" s="14">
        <f>'Master Database'!AJ294</f>
        <v>0</v>
      </c>
      <c r="L284" s="14">
        <f>'Master Database'!AK294</f>
        <v>0</v>
      </c>
      <c r="M284" s="14">
        <f>'Master Database'!AL294</f>
        <v>0</v>
      </c>
      <c r="N284" s="14">
        <f>'Master Database'!AM294</f>
        <v>0</v>
      </c>
      <c r="O284" s="14">
        <f>'Master Database'!AN294</f>
        <v>0</v>
      </c>
      <c r="P284" s="14">
        <f>'Master Database'!AO294</f>
        <v>0</v>
      </c>
      <c r="Q284" s="14">
        <f>'Master Database'!AR294</f>
        <v>0</v>
      </c>
      <c r="R284" s="14">
        <f>'Master Database'!AS294</f>
        <v>0</v>
      </c>
      <c r="S284" s="14">
        <f>'Master Database'!AT294</f>
        <v>0</v>
      </c>
      <c r="T284" s="14">
        <f>'Master Database'!AU294</f>
        <v>0</v>
      </c>
      <c r="AB284" s="55" t="e">
        <f>#REF!</f>
        <v>#REF!</v>
      </c>
    </row>
    <row r="285" spans="1:28" ht="38.25" customHeight="1" x14ac:dyDescent="0.2">
      <c r="A285" s="117" t="str">
        <f>'Master Database'!A295</f>
        <v>280</v>
      </c>
      <c r="B285" s="118">
        <f>'Master Database'!C295</f>
        <v>0</v>
      </c>
      <c r="C285" s="119">
        <f>'Master Database'!D295</f>
        <v>0</v>
      </c>
      <c r="D285" s="14">
        <f>'Master Database'!F295</f>
        <v>591</v>
      </c>
      <c r="E285" s="14" t="str">
        <f>'Master Database'!E295</f>
        <v xml:space="preserve">Private </v>
      </c>
      <c r="F285" s="14">
        <f>'Master Database'!AE295</f>
        <v>0</v>
      </c>
      <c r="G285" s="14">
        <f>'Master Database'!AF295</f>
        <v>0</v>
      </c>
      <c r="H285" s="14">
        <f>'Master Database'!AG295</f>
        <v>0</v>
      </c>
      <c r="I285" s="14">
        <f>'Master Database'!AH295</f>
        <v>0</v>
      </c>
      <c r="J285" s="14">
        <f>'Master Database'!AI295</f>
        <v>0</v>
      </c>
      <c r="K285" s="14">
        <f>'Master Database'!AJ295</f>
        <v>0</v>
      </c>
      <c r="L285" s="14">
        <f>'Master Database'!AK295</f>
        <v>0</v>
      </c>
      <c r="M285" s="14">
        <f>'Master Database'!AL295</f>
        <v>0</v>
      </c>
      <c r="N285" s="14">
        <f>'Master Database'!AM295</f>
        <v>0</v>
      </c>
      <c r="O285" s="14">
        <f>'Master Database'!AN295</f>
        <v>0</v>
      </c>
      <c r="P285" s="14">
        <f>'Master Database'!AO295</f>
        <v>0</v>
      </c>
      <c r="Q285" s="14">
        <f>'Master Database'!AR295</f>
        <v>0</v>
      </c>
      <c r="R285" s="14">
        <f>'Master Database'!AS295</f>
        <v>0</v>
      </c>
      <c r="S285" s="14">
        <f>'Master Database'!AT295</f>
        <v>0</v>
      </c>
      <c r="T285" s="14">
        <f>'Master Database'!AU295</f>
        <v>0</v>
      </c>
      <c r="AB285" s="55" t="e">
        <f>#REF!</f>
        <v>#REF!</v>
      </c>
    </row>
    <row r="286" spans="1:28" ht="38.25" customHeight="1" x14ac:dyDescent="0.2">
      <c r="A286" s="117" t="str">
        <f>'Master Database'!A296</f>
        <v>281</v>
      </c>
      <c r="B286" s="118">
        <f>'Master Database'!C296</f>
        <v>0</v>
      </c>
      <c r="C286" s="119">
        <f>'Master Database'!D296</f>
        <v>0</v>
      </c>
      <c r="D286" s="14">
        <f>'Master Database'!F296</f>
        <v>591</v>
      </c>
      <c r="E286" s="14" t="str">
        <f>'Master Database'!E296</f>
        <v xml:space="preserve">Private </v>
      </c>
      <c r="F286" s="14">
        <f>'Master Database'!AE296</f>
        <v>0</v>
      </c>
      <c r="G286" s="14">
        <f>'Master Database'!AF296</f>
        <v>0</v>
      </c>
      <c r="H286" s="14">
        <f>'Master Database'!AG296</f>
        <v>0</v>
      </c>
      <c r="I286" s="14">
        <f>'Master Database'!AH296</f>
        <v>0</v>
      </c>
      <c r="J286" s="14">
        <f>'Master Database'!AI296</f>
        <v>0</v>
      </c>
      <c r="K286" s="14">
        <f>'Master Database'!AJ296</f>
        <v>0</v>
      </c>
      <c r="L286" s="14">
        <f>'Master Database'!AK296</f>
        <v>0</v>
      </c>
      <c r="M286" s="14">
        <f>'Master Database'!AL296</f>
        <v>0</v>
      </c>
      <c r="N286" s="14">
        <f>'Master Database'!AM296</f>
        <v>0</v>
      </c>
      <c r="O286" s="14">
        <f>'Master Database'!AN296</f>
        <v>0</v>
      </c>
      <c r="P286" s="14">
        <f>'Master Database'!AO296</f>
        <v>0</v>
      </c>
      <c r="Q286" s="14">
        <f>'Master Database'!AR296</f>
        <v>0</v>
      </c>
      <c r="R286" s="14">
        <f>'Master Database'!AS296</f>
        <v>0</v>
      </c>
      <c r="S286" s="14">
        <f>'Master Database'!AT296</f>
        <v>0</v>
      </c>
      <c r="T286" s="14">
        <f>'Master Database'!AU296</f>
        <v>0</v>
      </c>
      <c r="AB286" s="55" t="e">
        <f>#REF!</f>
        <v>#REF!</v>
      </c>
    </row>
    <row r="287" spans="1:28" ht="38.25" customHeight="1" x14ac:dyDescent="0.2">
      <c r="A287" s="117" t="str">
        <f>'Master Database'!A297</f>
        <v>282</v>
      </c>
      <c r="B287" s="118">
        <f>'Master Database'!C297</f>
        <v>0</v>
      </c>
      <c r="C287" s="119">
        <f>'Master Database'!D297</f>
        <v>0</v>
      </c>
      <c r="D287" s="14">
        <f>'Master Database'!F297</f>
        <v>581</v>
      </c>
      <c r="E287" s="14" t="str">
        <f>'Master Database'!E297</f>
        <v xml:space="preserve">Private </v>
      </c>
      <c r="F287" s="14">
        <f>'Master Database'!AE297</f>
        <v>0</v>
      </c>
      <c r="G287" s="14">
        <f>'Master Database'!AF297</f>
        <v>0</v>
      </c>
      <c r="H287" s="14">
        <f>'Master Database'!AG297</f>
        <v>0</v>
      </c>
      <c r="I287" s="14">
        <f>'Master Database'!AH297</f>
        <v>0</v>
      </c>
      <c r="J287" s="14">
        <f>'Master Database'!AI297</f>
        <v>0</v>
      </c>
      <c r="K287" s="14">
        <f>'Master Database'!AJ297</f>
        <v>0</v>
      </c>
      <c r="L287" s="14">
        <f>'Master Database'!AK297</f>
        <v>0</v>
      </c>
      <c r="M287" s="14">
        <f>'Master Database'!AL297</f>
        <v>0</v>
      </c>
      <c r="N287" s="14">
        <f>'Master Database'!AM297</f>
        <v>0</v>
      </c>
      <c r="O287" s="14">
        <f>'Master Database'!AN297</f>
        <v>0</v>
      </c>
      <c r="P287" s="14">
        <f>'Master Database'!AO297</f>
        <v>0</v>
      </c>
      <c r="Q287" s="14">
        <f>'Master Database'!AR297</f>
        <v>0</v>
      </c>
      <c r="R287" s="14">
        <f>'Master Database'!AS297</f>
        <v>0</v>
      </c>
      <c r="S287" s="14">
        <f>'Master Database'!AT297</f>
        <v>0</v>
      </c>
      <c r="T287" s="14">
        <f>'Master Database'!AU297</f>
        <v>0</v>
      </c>
      <c r="AB287" s="55" t="e">
        <f>#REF!</f>
        <v>#REF!</v>
      </c>
    </row>
    <row r="288" spans="1:28" ht="38.25" customHeight="1" x14ac:dyDescent="0.2">
      <c r="A288" s="117" t="str">
        <f>'Master Database'!A298</f>
        <v>283</v>
      </c>
      <c r="B288" s="118">
        <f>'Master Database'!C298</f>
        <v>0</v>
      </c>
      <c r="C288" s="119">
        <f>'Master Database'!D298</f>
        <v>0</v>
      </c>
      <c r="D288" s="14">
        <f>'Master Database'!F298</f>
        <v>466</v>
      </c>
      <c r="E288" s="14" t="str">
        <f>'Master Database'!E298</f>
        <v xml:space="preserve">Private </v>
      </c>
      <c r="F288" s="14">
        <f>'Master Database'!AE298</f>
        <v>0</v>
      </c>
      <c r="G288" s="14">
        <f>'Master Database'!AF298</f>
        <v>0</v>
      </c>
      <c r="H288" s="14">
        <f>'Master Database'!AG298</f>
        <v>0</v>
      </c>
      <c r="I288" s="14">
        <f>'Master Database'!AH298</f>
        <v>0</v>
      </c>
      <c r="J288" s="14">
        <f>'Master Database'!AI298</f>
        <v>0</v>
      </c>
      <c r="K288" s="14">
        <f>'Master Database'!AJ298</f>
        <v>0</v>
      </c>
      <c r="L288" s="14">
        <f>'Master Database'!AK298</f>
        <v>0</v>
      </c>
      <c r="M288" s="14">
        <f>'Master Database'!AL298</f>
        <v>0</v>
      </c>
      <c r="N288" s="14">
        <f>'Master Database'!AM298</f>
        <v>0</v>
      </c>
      <c r="O288" s="14">
        <f>'Master Database'!AN298</f>
        <v>0</v>
      </c>
      <c r="P288" s="14">
        <f>'Master Database'!AO298</f>
        <v>0</v>
      </c>
      <c r="Q288" s="14">
        <f>'Master Database'!AR298</f>
        <v>0</v>
      </c>
      <c r="R288" s="14">
        <f>'Master Database'!AS298</f>
        <v>0</v>
      </c>
      <c r="S288" s="14">
        <f>'Master Database'!AT298</f>
        <v>0</v>
      </c>
      <c r="T288" s="14">
        <f>'Master Database'!AU298</f>
        <v>0</v>
      </c>
      <c r="AB288" s="55" t="e">
        <f>#REF!</f>
        <v>#REF!</v>
      </c>
    </row>
    <row r="289" spans="1:28" ht="38.25" customHeight="1" x14ac:dyDescent="0.2">
      <c r="A289" s="117" t="str">
        <f>'Master Database'!A299</f>
        <v>284</v>
      </c>
      <c r="B289" s="118">
        <f>'Master Database'!C299</f>
        <v>0</v>
      </c>
      <c r="C289" s="119">
        <f>'Master Database'!D299</f>
        <v>0</v>
      </c>
      <c r="D289" s="14">
        <f>'Master Database'!F299</f>
        <v>581</v>
      </c>
      <c r="E289" s="14" t="str">
        <f>'Master Database'!E299</f>
        <v xml:space="preserve">Private </v>
      </c>
      <c r="F289" s="14">
        <f>'Master Database'!AE299</f>
        <v>0</v>
      </c>
      <c r="G289" s="14">
        <f>'Master Database'!AF299</f>
        <v>0</v>
      </c>
      <c r="H289" s="14">
        <f>'Master Database'!AG299</f>
        <v>0</v>
      </c>
      <c r="I289" s="14">
        <f>'Master Database'!AH299</f>
        <v>0</v>
      </c>
      <c r="J289" s="14">
        <f>'Master Database'!AI299</f>
        <v>0</v>
      </c>
      <c r="K289" s="14">
        <f>'Master Database'!AJ299</f>
        <v>0</v>
      </c>
      <c r="L289" s="14">
        <f>'Master Database'!AK299</f>
        <v>0</v>
      </c>
      <c r="M289" s="14">
        <f>'Master Database'!AL299</f>
        <v>0</v>
      </c>
      <c r="N289" s="14">
        <f>'Master Database'!AM299</f>
        <v>0</v>
      </c>
      <c r="O289" s="14">
        <f>'Master Database'!AN299</f>
        <v>0</v>
      </c>
      <c r="P289" s="14">
        <f>'Master Database'!AO299</f>
        <v>0</v>
      </c>
      <c r="Q289" s="14">
        <f>'Master Database'!AR299</f>
        <v>0</v>
      </c>
      <c r="R289" s="14">
        <f>'Master Database'!AS299</f>
        <v>0</v>
      </c>
      <c r="S289" s="14">
        <f>'Master Database'!AT299</f>
        <v>0</v>
      </c>
      <c r="T289" s="14">
        <f>'Master Database'!AU299</f>
        <v>0</v>
      </c>
      <c r="AB289" s="55" t="e">
        <f>#REF!</f>
        <v>#REF!</v>
      </c>
    </row>
    <row r="290" spans="1:28" ht="38.25" customHeight="1" x14ac:dyDescent="0.2">
      <c r="A290" s="117" t="str">
        <f>'Master Database'!A300</f>
        <v>285</v>
      </c>
      <c r="B290" s="118">
        <f>'Master Database'!C300</f>
        <v>0</v>
      </c>
      <c r="C290" s="119">
        <f>'Master Database'!D300</f>
        <v>0</v>
      </c>
      <c r="D290" s="14">
        <f>'Master Database'!F300</f>
        <v>466</v>
      </c>
      <c r="E290" s="14" t="str">
        <f>'Master Database'!E300</f>
        <v xml:space="preserve">Private </v>
      </c>
      <c r="F290" s="14">
        <f>'Master Database'!AE300</f>
        <v>0</v>
      </c>
      <c r="G290" s="14">
        <f>'Master Database'!AF300</f>
        <v>0</v>
      </c>
      <c r="H290" s="14">
        <f>'Master Database'!AG300</f>
        <v>0</v>
      </c>
      <c r="I290" s="14">
        <f>'Master Database'!AH300</f>
        <v>0</v>
      </c>
      <c r="J290" s="14">
        <f>'Master Database'!AI300</f>
        <v>0</v>
      </c>
      <c r="K290" s="14">
        <f>'Master Database'!AJ300</f>
        <v>0</v>
      </c>
      <c r="L290" s="14">
        <f>'Master Database'!AK300</f>
        <v>0</v>
      </c>
      <c r="M290" s="14">
        <f>'Master Database'!AL300</f>
        <v>0</v>
      </c>
      <c r="N290" s="14">
        <f>'Master Database'!AM300</f>
        <v>0</v>
      </c>
      <c r="O290" s="14">
        <f>'Master Database'!AN300</f>
        <v>0</v>
      </c>
      <c r="P290" s="14">
        <f>'Master Database'!AO300</f>
        <v>0</v>
      </c>
      <c r="Q290" s="14">
        <f>'Master Database'!AR300</f>
        <v>0</v>
      </c>
      <c r="R290" s="14">
        <f>'Master Database'!AS300</f>
        <v>0</v>
      </c>
      <c r="S290" s="14">
        <f>'Master Database'!AT300</f>
        <v>0</v>
      </c>
      <c r="T290" s="14">
        <f>'Master Database'!AU300</f>
        <v>0</v>
      </c>
      <c r="AB290" s="55" t="e">
        <f>#REF!</f>
        <v>#REF!</v>
      </c>
    </row>
    <row r="291" spans="1:28" ht="38.25" customHeight="1" x14ac:dyDescent="0.2">
      <c r="A291" s="117" t="str">
        <f>'Master Database'!A301</f>
        <v>286</v>
      </c>
      <c r="B291" s="118">
        <f>'Master Database'!C301</f>
        <v>0</v>
      </c>
      <c r="C291" s="119">
        <f>'Master Database'!D301</f>
        <v>0</v>
      </c>
      <c r="D291" s="14">
        <f>'Master Database'!F301</f>
        <v>581</v>
      </c>
      <c r="E291" s="14" t="str">
        <f>'Master Database'!E301</f>
        <v xml:space="preserve">Private </v>
      </c>
      <c r="F291" s="14">
        <f>'Master Database'!AE301</f>
        <v>0</v>
      </c>
      <c r="G291" s="14">
        <f>'Master Database'!AF301</f>
        <v>0</v>
      </c>
      <c r="H291" s="14">
        <f>'Master Database'!AG301</f>
        <v>0</v>
      </c>
      <c r="I291" s="14">
        <f>'Master Database'!AH301</f>
        <v>0</v>
      </c>
      <c r="J291" s="14">
        <f>'Master Database'!AI301</f>
        <v>0</v>
      </c>
      <c r="K291" s="14">
        <f>'Master Database'!AJ301</f>
        <v>0</v>
      </c>
      <c r="L291" s="14">
        <f>'Master Database'!AK301</f>
        <v>0</v>
      </c>
      <c r="M291" s="14">
        <f>'Master Database'!AL301</f>
        <v>0</v>
      </c>
      <c r="N291" s="14">
        <f>'Master Database'!AM301</f>
        <v>0</v>
      </c>
      <c r="O291" s="14">
        <f>'Master Database'!AN301</f>
        <v>0</v>
      </c>
      <c r="P291" s="14">
        <f>'Master Database'!AO301</f>
        <v>0</v>
      </c>
      <c r="Q291" s="14">
        <f>'Master Database'!AR301</f>
        <v>0</v>
      </c>
      <c r="R291" s="14">
        <f>'Master Database'!AS301</f>
        <v>0</v>
      </c>
      <c r="S291" s="14">
        <f>'Master Database'!AT301</f>
        <v>0</v>
      </c>
      <c r="T291" s="14">
        <f>'Master Database'!AU301</f>
        <v>0</v>
      </c>
      <c r="AB291" s="55" t="e">
        <f>#REF!</f>
        <v>#REF!</v>
      </c>
    </row>
    <row r="292" spans="1:28" ht="38.25" customHeight="1" x14ac:dyDescent="0.2">
      <c r="A292" s="117" t="str">
        <f>'Master Database'!A302</f>
        <v>287</v>
      </c>
      <c r="B292" s="118">
        <f>'Master Database'!C302</f>
        <v>0</v>
      </c>
      <c r="C292" s="119">
        <f>'Master Database'!D302</f>
        <v>0</v>
      </c>
      <c r="D292" s="14">
        <f>'Master Database'!F302</f>
        <v>462</v>
      </c>
      <c r="E292" s="14" t="str">
        <f>'Master Database'!E302</f>
        <v xml:space="preserve">Private </v>
      </c>
      <c r="F292" s="14">
        <f>'Master Database'!AE302</f>
        <v>0</v>
      </c>
      <c r="G292" s="14">
        <f>'Master Database'!AF302</f>
        <v>0</v>
      </c>
      <c r="H292" s="14">
        <f>'Master Database'!AG302</f>
        <v>0</v>
      </c>
      <c r="I292" s="14">
        <f>'Master Database'!AH302</f>
        <v>0</v>
      </c>
      <c r="J292" s="14">
        <f>'Master Database'!AI302</f>
        <v>0</v>
      </c>
      <c r="K292" s="14">
        <f>'Master Database'!AJ302</f>
        <v>0</v>
      </c>
      <c r="L292" s="14">
        <f>'Master Database'!AK302</f>
        <v>0</v>
      </c>
      <c r="M292" s="14">
        <f>'Master Database'!AL302</f>
        <v>0</v>
      </c>
      <c r="N292" s="14">
        <f>'Master Database'!AM302</f>
        <v>0</v>
      </c>
      <c r="O292" s="14">
        <f>'Master Database'!AN302</f>
        <v>0</v>
      </c>
      <c r="P292" s="14">
        <f>'Master Database'!AO302</f>
        <v>0</v>
      </c>
      <c r="Q292" s="14">
        <f>'Master Database'!AR302</f>
        <v>0</v>
      </c>
      <c r="R292" s="14">
        <f>'Master Database'!AS302</f>
        <v>0</v>
      </c>
      <c r="S292" s="14">
        <f>'Master Database'!AT302</f>
        <v>0</v>
      </c>
      <c r="T292" s="14">
        <f>'Master Database'!AU302</f>
        <v>0</v>
      </c>
      <c r="AB292" s="55" t="e">
        <f>#REF!</f>
        <v>#REF!</v>
      </c>
    </row>
    <row r="293" spans="1:28" ht="38.25" customHeight="1" x14ac:dyDescent="0.2">
      <c r="A293" s="117" t="str">
        <f>'Master Database'!A303</f>
        <v>288</v>
      </c>
      <c r="B293" s="118">
        <f>'Master Database'!C303</f>
        <v>0</v>
      </c>
      <c r="C293" s="119">
        <f>'Master Database'!D303</f>
        <v>0</v>
      </c>
      <c r="D293" s="14">
        <f>'Master Database'!F303</f>
        <v>581</v>
      </c>
      <c r="E293" s="14" t="str">
        <f>'Master Database'!E303</f>
        <v xml:space="preserve">Private </v>
      </c>
      <c r="F293" s="14">
        <f>'Master Database'!AE303</f>
        <v>0</v>
      </c>
      <c r="G293" s="14">
        <f>'Master Database'!AF303</f>
        <v>0</v>
      </c>
      <c r="H293" s="14">
        <f>'Master Database'!AG303</f>
        <v>0</v>
      </c>
      <c r="I293" s="14">
        <f>'Master Database'!AH303</f>
        <v>0</v>
      </c>
      <c r="J293" s="14">
        <f>'Master Database'!AI303</f>
        <v>0</v>
      </c>
      <c r="K293" s="14">
        <f>'Master Database'!AJ303</f>
        <v>0</v>
      </c>
      <c r="L293" s="14">
        <f>'Master Database'!AK303</f>
        <v>0</v>
      </c>
      <c r="M293" s="14">
        <f>'Master Database'!AL303</f>
        <v>0</v>
      </c>
      <c r="N293" s="14">
        <f>'Master Database'!AM303</f>
        <v>0</v>
      </c>
      <c r="O293" s="14">
        <f>'Master Database'!AN303</f>
        <v>0</v>
      </c>
      <c r="P293" s="14">
        <f>'Master Database'!AO303</f>
        <v>0</v>
      </c>
      <c r="Q293" s="14">
        <f>'Master Database'!AR303</f>
        <v>0</v>
      </c>
      <c r="R293" s="14">
        <f>'Master Database'!AS303</f>
        <v>0</v>
      </c>
      <c r="S293" s="14">
        <f>'Master Database'!AT303</f>
        <v>0</v>
      </c>
      <c r="T293" s="14">
        <f>'Master Database'!AU303</f>
        <v>0</v>
      </c>
      <c r="AB293" s="55" t="e">
        <f>#REF!</f>
        <v>#REF!</v>
      </c>
    </row>
    <row r="294" spans="1:28" ht="38.25" customHeight="1" x14ac:dyDescent="0.2">
      <c r="A294" s="117" t="str">
        <f>'Master Database'!A304</f>
        <v>289</v>
      </c>
      <c r="B294" s="118">
        <f>'Master Database'!C304</f>
        <v>0</v>
      </c>
      <c r="C294" s="119">
        <f>'Master Database'!D304</f>
        <v>0</v>
      </c>
      <c r="D294" s="14">
        <f>'Master Database'!F304</f>
        <v>581</v>
      </c>
      <c r="E294" s="14" t="str">
        <f>'Master Database'!E304</f>
        <v xml:space="preserve">Private </v>
      </c>
      <c r="F294" s="14">
        <f>'Master Database'!AE304</f>
        <v>0</v>
      </c>
      <c r="G294" s="14">
        <f>'Master Database'!AF304</f>
        <v>0</v>
      </c>
      <c r="H294" s="14">
        <f>'Master Database'!AG304</f>
        <v>0</v>
      </c>
      <c r="I294" s="14">
        <f>'Master Database'!AH304</f>
        <v>0</v>
      </c>
      <c r="J294" s="14">
        <f>'Master Database'!AI304</f>
        <v>0</v>
      </c>
      <c r="K294" s="14">
        <f>'Master Database'!AJ304</f>
        <v>0</v>
      </c>
      <c r="L294" s="14">
        <f>'Master Database'!AK304</f>
        <v>0</v>
      </c>
      <c r="M294" s="14">
        <f>'Master Database'!AL304</f>
        <v>0</v>
      </c>
      <c r="N294" s="14">
        <f>'Master Database'!AM304</f>
        <v>0</v>
      </c>
      <c r="O294" s="14">
        <f>'Master Database'!AN304</f>
        <v>0</v>
      </c>
      <c r="P294" s="14">
        <f>'Master Database'!AO304</f>
        <v>0</v>
      </c>
      <c r="Q294" s="14">
        <f>'Master Database'!AR304</f>
        <v>0</v>
      </c>
      <c r="R294" s="14">
        <f>'Master Database'!AS304</f>
        <v>0</v>
      </c>
      <c r="S294" s="14">
        <f>'Master Database'!AT304</f>
        <v>0</v>
      </c>
      <c r="T294" s="14">
        <f>'Master Database'!AU304</f>
        <v>0</v>
      </c>
      <c r="AB294" s="55" t="e">
        <f>#REF!</f>
        <v>#REF!</v>
      </c>
    </row>
    <row r="295" spans="1:28" ht="38.25" customHeight="1" x14ac:dyDescent="0.2">
      <c r="A295" s="117" t="str">
        <f>'Master Database'!A305</f>
        <v>290</v>
      </c>
      <c r="B295" s="118">
        <f>'Master Database'!C305</f>
        <v>0</v>
      </c>
      <c r="C295" s="119">
        <f>'Master Database'!D305</f>
        <v>0</v>
      </c>
      <c r="D295" s="14">
        <f>'Master Database'!F305</f>
        <v>461</v>
      </c>
      <c r="E295" s="14" t="str">
        <f>'Master Database'!E305</f>
        <v xml:space="preserve">Private </v>
      </c>
      <c r="F295" s="14">
        <f>'Master Database'!AE305</f>
        <v>0</v>
      </c>
      <c r="G295" s="14">
        <f>'Master Database'!AF305</f>
        <v>0</v>
      </c>
      <c r="H295" s="14">
        <f>'Master Database'!AG305</f>
        <v>0</v>
      </c>
      <c r="I295" s="14">
        <f>'Master Database'!AH305</f>
        <v>0</v>
      </c>
      <c r="J295" s="14">
        <f>'Master Database'!AI305</f>
        <v>0</v>
      </c>
      <c r="K295" s="14">
        <f>'Master Database'!AJ305</f>
        <v>0</v>
      </c>
      <c r="L295" s="14">
        <f>'Master Database'!AK305</f>
        <v>0</v>
      </c>
      <c r="M295" s="14">
        <f>'Master Database'!AL305</f>
        <v>0</v>
      </c>
      <c r="N295" s="14">
        <f>'Master Database'!AM305</f>
        <v>0</v>
      </c>
      <c r="O295" s="14">
        <f>'Master Database'!AN305</f>
        <v>0</v>
      </c>
      <c r="P295" s="14">
        <f>'Master Database'!AO305</f>
        <v>0</v>
      </c>
      <c r="Q295" s="14">
        <f>'Master Database'!AR305</f>
        <v>0</v>
      </c>
      <c r="R295" s="14">
        <f>'Master Database'!AS305</f>
        <v>0</v>
      </c>
      <c r="S295" s="14">
        <f>'Master Database'!AT305</f>
        <v>0</v>
      </c>
      <c r="T295" s="14">
        <f>'Master Database'!AU305</f>
        <v>0</v>
      </c>
      <c r="AB295" s="55" t="e">
        <f>#REF!</f>
        <v>#REF!</v>
      </c>
    </row>
    <row r="296" spans="1:28" ht="38.25" customHeight="1" x14ac:dyDescent="0.2">
      <c r="A296" s="117" t="str">
        <f>'Master Database'!A306</f>
        <v>291</v>
      </c>
      <c r="B296" s="118">
        <f>'Master Database'!C306</f>
        <v>0</v>
      </c>
      <c r="C296" s="119">
        <f>'Master Database'!D306</f>
        <v>0</v>
      </c>
      <c r="D296" s="14">
        <f>'Master Database'!F306</f>
        <v>581</v>
      </c>
      <c r="E296" s="14" t="str">
        <f>'Master Database'!E306</f>
        <v xml:space="preserve">Private </v>
      </c>
      <c r="F296" s="14">
        <f>'Master Database'!AE306</f>
        <v>0</v>
      </c>
      <c r="G296" s="14">
        <f>'Master Database'!AF306</f>
        <v>0</v>
      </c>
      <c r="H296" s="14">
        <f>'Master Database'!AG306</f>
        <v>0</v>
      </c>
      <c r="I296" s="14">
        <f>'Master Database'!AH306</f>
        <v>0</v>
      </c>
      <c r="J296" s="14">
        <f>'Master Database'!AI306</f>
        <v>0</v>
      </c>
      <c r="K296" s="14">
        <f>'Master Database'!AJ306</f>
        <v>0</v>
      </c>
      <c r="L296" s="14">
        <f>'Master Database'!AK306</f>
        <v>0</v>
      </c>
      <c r="M296" s="14">
        <f>'Master Database'!AL306</f>
        <v>0</v>
      </c>
      <c r="N296" s="14">
        <f>'Master Database'!AM306</f>
        <v>0</v>
      </c>
      <c r="O296" s="14">
        <f>'Master Database'!AN306</f>
        <v>0</v>
      </c>
      <c r="P296" s="14">
        <f>'Master Database'!AO306</f>
        <v>0</v>
      </c>
      <c r="Q296" s="14">
        <f>'Master Database'!AR306</f>
        <v>0</v>
      </c>
      <c r="R296" s="14">
        <f>'Master Database'!AS306</f>
        <v>0</v>
      </c>
      <c r="S296" s="14">
        <f>'Master Database'!AT306</f>
        <v>0</v>
      </c>
      <c r="T296" s="14">
        <f>'Master Database'!AU306</f>
        <v>0</v>
      </c>
      <c r="AB296" s="55" t="e">
        <f>#REF!</f>
        <v>#REF!</v>
      </c>
    </row>
    <row r="297" spans="1:28" ht="38.25" customHeight="1" x14ac:dyDescent="0.2">
      <c r="A297" s="117" t="str">
        <f>'Master Database'!A307</f>
        <v>292</v>
      </c>
      <c r="B297" s="118">
        <f>'Master Database'!C307</f>
        <v>0</v>
      </c>
      <c r="C297" s="119">
        <f>'Master Database'!D307</f>
        <v>0</v>
      </c>
      <c r="D297" s="14">
        <f>'Master Database'!F307</f>
        <v>466</v>
      </c>
      <c r="E297" s="14" t="str">
        <f>'Master Database'!E307</f>
        <v xml:space="preserve">Private </v>
      </c>
      <c r="F297" s="14">
        <f>'Master Database'!AE307</f>
        <v>0</v>
      </c>
      <c r="G297" s="14">
        <f>'Master Database'!AF307</f>
        <v>0</v>
      </c>
      <c r="H297" s="14">
        <f>'Master Database'!AG307</f>
        <v>0</v>
      </c>
      <c r="I297" s="14">
        <f>'Master Database'!AH307</f>
        <v>0</v>
      </c>
      <c r="J297" s="14">
        <f>'Master Database'!AI307</f>
        <v>0</v>
      </c>
      <c r="K297" s="14">
        <f>'Master Database'!AJ307</f>
        <v>0</v>
      </c>
      <c r="L297" s="14">
        <f>'Master Database'!AK307</f>
        <v>0</v>
      </c>
      <c r="M297" s="14">
        <f>'Master Database'!AL307</f>
        <v>0</v>
      </c>
      <c r="N297" s="14">
        <f>'Master Database'!AM307</f>
        <v>0</v>
      </c>
      <c r="O297" s="14">
        <f>'Master Database'!AN307</f>
        <v>0</v>
      </c>
      <c r="P297" s="14">
        <f>'Master Database'!AO307</f>
        <v>0</v>
      </c>
      <c r="Q297" s="14">
        <f>'Master Database'!AR307</f>
        <v>0</v>
      </c>
      <c r="R297" s="14">
        <f>'Master Database'!AS307</f>
        <v>0</v>
      </c>
      <c r="S297" s="14">
        <f>'Master Database'!AT307</f>
        <v>0</v>
      </c>
      <c r="T297" s="14">
        <f>'Master Database'!AU307</f>
        <v>0</v>
      </c>
      <c r="AB297" s="55" t="e">
        <f>#REF!</f>
        <v>#REF!</v>
      </c>
    </row>
    <row r="298" spans="1:28" ht="38.25" customHeight="1" x14ac:dyDescent="0.2">
      <c r="A298" s="117" t="str">
        <f>'Master Database'!A308</f>
        <v>293</v>
      </c>
      <c r="B298" s="118">
        <f>'Master Database'!C308</f>
        <v>0</v>
      </c>
      <c r="C298" s="119">
        <f>'Master Database'!D308</f>
        <v>0</v>
      </c>
      <c r="D298" s="14">
        <f>'Master Database'!F308</f>
        <v>581</v>
      </c>
      <c r="E298" s="14" t="str">
        <f>'Master Database'!E308</f>
        <v xml:space="preserve">Private </v>
      </c>
      <c r="F298" s="14">
        <f>'Master Database'!AE308</f>
        <v>0</v>
      </c>
      <c r="G298" s="14">
        <f>'Master Database'!AF308</f>
        <v>0</v>
      </c>
      <c r="H298" s="14">
        <f>'Master Database'!AG308</f>
        <v>0</v>
      </c>
      <c r="I298" s="14">
        <f>'Master Database'!AH308</f>
        <v>0</v>
      </c>
      <c r="J298" s="14">
        <f>'Master Database'!AI308</f>
        <v>0</v>
      </c>
      <c r="K298" s="14">
        <f>'Master Database'!AJ308</f>
        <v>0</v>
      </c>
      <c r="L298" s="14">
        <f>'Master Database'!AK308</f>
        <v>0</v>
      </c>
      <c r="M298" s="14">
        <f>'Master Database'!AL308</f>
        <v>0</v>
      </c>
      <c r="N298" s="14">
        <f>'Master Database'!AM308</f>
        <v>0</v>
      </c>
      <c r="O298" s="14">
        <f>'Master Database'!AN308</f>
        <v>0</v>
      </c>
      <c r="P298" s="14">
        <f>'Master Database'!AO308</f>
        <v>0</v>
      </c>
      <c r="Q298" s="14">
        <f>'Master Database'!AR308</f>
        <v>0</v>
      </c>
      <c r="R298" s="14">
        <f>'Master Database'!AS308</f>
        <v>0</v>
      </c>
      <c r="S298" s="14">
        <f>'Master Database'!AT308</f>
        <v>0</v>
      </c>
      <c r="T298" s="14">
        <f>'Master Database'!AU308</f>
        <v>0</v>
      </c>
      <c r="AB298" s="55" t="e">
        <f>#REF!</f>
        <v>#REF!</v>
      </c>
    </row>
    <row r="299" spans="1:28" ht="38.25" customHeight="1" x14ac:dyDescent="0.2">
      <c r="A299" s="117" t="str">
        <f>'Master Database'!A309</f>
        <v>294</v>
      </c>
      <c r="B299" s="118">
        <f>'Master Database'!C309</f>
        <v>0</v>
      </c>
      <c r="C299" s="119">
        <f>'Master Database'!D309</f>
        <v>0</v>
      </c>
      <c r="D299" s="14">
        <f>'Master Database'!F309</f>
        <v>581</v>
      </c>
      <c r="E299" s="14" t="str">
        <f>'Master Database'!E309</f>
        <v xml:space="preserve">Private </v>
      </c>
      <c r="F299" s="14">
        <f>'Master Database'!AE309</f>
        <v>0</v>
      </c>
      <c r="G299" s="14">
        <f>'Master Database'!AF309</f>
        <v>0</v>
      </c>
      <c r="H299" s="14">
        <f>'Master Database'!AG309</f>
        <v>0</v>
      </c>
      <c r="I299" s="14">
        <f>'Master Database'!AH309</f>
        <v>0</v>
      </c>
      <c r="J299" s="14">
        <f>'Master Database'!AI309</f>
        <v>0</v>
      </c>
      <c r="K299" s="14">
        <f>'Master Database'!AJ309</f>
        <v>0</v>
      </c>
      <c r="L299" s="14">
        <f>'Master Database'!AK309</f>
        <v>0</v>
      </c>
      <c r="M299" s="14">
        <f>'Master Database'!AL309</f>
        <v>0</v>
      </c>
      <c r="N299" s="14">
        <f>'Master Database'!AM309</f>
        <v>0</v>
      </c>
      <c r="O299" s="14">
        <f>'Master Database'!AN309</f>
        <v>0</v>
      </c>
      <c r="P299" s="14">
        <f>'Master Database'!AO309</f>
        <v>0</v>
      </c>
      <c r="Q299" s="14">
        <f>'Master Database'!AR309</f>
        <v>0</v>
      </c>
      <c r="R299" s="14">
        <f>'Master Database'!AS309</f>
        <v>0</v>
      </c>
      <c r="S299" s="14">
        <f>'Master Database'!AT309</f>
        <v>0</v>
      </c>
      <c r="T299" s="14">
        <f>'Master Database'!AU309</f>
        <v>0</v>
      </c>
      <c r="AB299" s="55" t="e">
        <f>#REF!</f>
        <v>#REF!</v>
      </c>
    </row>
    <row r="300" spans="1:28" ht="38.25" customHeight="1" x14ac:dyDescent="0.2">
      <c r="A300" s="117" t="str">
        <f>'Master Database'!A310</f>
        <v>295</v>
      </c>
      <c r="B300" s="118">
        <f>'Master Database'!C310</f>
        <v>0</v>
      </c>
      <c r="C300" s="119">
        <f>'Master Database'!D310</f>
        <v>0</v>
      </c>
      <c r="D300" s="14">
        <f>'Master Database'!F310</f>
        <v>591</v>
      </c>
      <c r="E300" s="14" t="str">
        <f>'Master Database'!E310</f>
        <v xml:space="preserve">Private </v>
      </c>
      <c r="F300" s="14">
        <f>'Master Database'!AE310</f>
        <v>0</v>
      </c>
      <c r="G300" s="14">
        <f>'Master Database'!AF310</f>
        <v>0</v>
      </c>
      <c r="H300" s="14">
        <f>'Master Database'!AG310</f>
        <v>0</v>
      </c>
      <c r="I300" s="14">
        <f>'Master Database'!AH310</f>
        <v>0</v>
      </c>
      <c r="J300" s="14">
        <f>'Master Database'!AI310</f>
        <v>0</v>
      </c>
      <c r="K300" s="14">
        <f>'Master Database'!AJ310</f>
        <v>0</v>
      </c>
      <c r="L300" s="14">
        <f>'Master Database'!AK310</f>
        <v>0</v>
      </c>
      <c r="M300" s="14">
        <f>'Master Database'!AL310</f>
        <v>0</v>
      </c>
      <c r="N300" s="14">
        <f>'Master Database'!AM310</f>
        <v>0</v>
      </c>
      <c r="O300" s="14">
        <f>'Master Database'!AN310</f>
        <v>0</v>
      </c>
      <c r="P300" s="14">
        <f>'Master Database'!AO310</f>
        <v>0</v>
      </c>
      <c r="Q300" s="14">
        <f>'Master Database'!AR310</f>
        <v>0</v>
      </c>
      <c r="R300" s="14">
        <f>'Master Database'!AS310</f>
        <v>0</v>
      </c>
      <c r="S300" s="14">
        <f>'Master Database'!AT310</f>
        <v>0</v>
      </c>
      <c r="T300" s="14">
        <f>'Master Database'!AU310</f>
        <v>0</v>
      </c>
      <c r="AB300" s="55" t="e">
        <f>#REF!</f>
        <v>#REF!</v>
      </c>
    </row>
    <row r="301" spans="1:28" ht="38.25" customHeight="1" x14ac:dyDescent="0.2">
      <c r="A301" s="117" t="str">
        <f>'Master Database'!A311</f>
        <v>296</v>
      </c>
      <c r="B301" s="118">
        <f>'Master Database'!C311</f>
        <v>0</v>
      </c>
      <c r="C301" s="119">
        <f>'Master Database'!D311</f>
        <v>0</v>
      </c>
      <c r="D301" s="14">
        <f>'Master Database'!F311</f>
        <v>591</v>
      </c>
      <c r="E301" s="14" t="str">
        <f>'Master Database'!E311</f>
        <v xml:space="preserve">Private </v>
      </c>
      <c r="F301" s="14">
        <f>'Master Database'!AE311</f>
        <v>0</v>
      </c>
      <c r="G301" s="14">
        <f>'Master Database'!AF311</f>
        <v>0</v>
      </c>
      <c r="H301" s="14">
        <f>'Master Database'!AG311</f>
        <v>0</v>
      </c>
      <c r="I301" s="14">
        <f>'Master Database'!AH311</f>
        <v>0</v>
      </c>
      <c r="J301" s="14">
        <f>'Master Database'!AI311</f>
        <v>0</v>
      </c>
      <c r="K301" s="14">
        <f>'Master Database'!AJ311</f>
        <v>0</v>
      </c>
      <c r="L301" s="14">
        <f>'Master Database'!AK311</f>
        <v>0</v>
      </c>
      <c r="M301" s="14">
        <f>'Master Database'!AL311</f>
        <v>0</v>
      </c>
      <c r="N301" s="14">
        <f>'Master Database'!AM311</f>
        <v>0</v>
      </c>
      <c r="O301" s="14">
        <f>'Master Database'!AN311</f>
        <v>0</v>
      </c>
      <c r="P301" s="14">
        <f>'Master Database'!AO311</f>
        <v>0</v>
      </c>
      <c r="Q301" s="14">
        <f>'Master Database'!AR311</f>
        <v>0</v>
      </c>
      <c r="R301" s="14">
        <f>'Master Database'!AS311</f>
        <v>0</v>
      </c>
      <c r="S301" s="14">
        <f>'Master Database'!AT311</f>
        <v>0</v>
      </c>
      <c r="T301" s="14">
        <f>'Master Database'!AU311</f>
        <v>0</v>
      </c>
      <c r="AB301" s="55" t="e">
        <f>#REF!</f>
        <v>#REF!</v>
      </c>
    </row>
    <row r="302" spans="1:28" ht="38.25" customHeight="1" x14ac:dyDescent="0.2">
      <c r="A302" s="117" t="str">
        <f>'Master Database'!A312</f>
        <v>297</v>
      </c>
      <c r="B302" s="118">
        <f>'Master Database'!C312</f>
        <v>0</v>
      </c>
      <c r="C302" s="119">
        <f>'Master Database'!D312</f>
        <v>0</v>
      </c>
      <c r="D302" s="14">
        <f>'Master Database'!F312</f>
        <v>581</v>
      </c>
      <c r="E302" s="14" t="str">
        <f>'Master Database'!E312</f>
        <v xml:space="preserve">Private </v>
      </c>
      <c r="F302" s="14">
        <f>'Master Database'!AE312</f>
        <v>0</v>
      </c>
      <c r="G302" s="14">
        <f>'Master Database'!AF312</f>
        <v>0</v>
      </c>
      <c r="H302" s="14">
        <f>'Master Database'!AG312</f>
        <v>0</v>
      </c>
      <c r="I302" s="14">
        <f>'Master Database'!AH312</f>
        <v>0</v>
      </c>
      <c r="J302" s="14">
        <f>'Master Database'!AI312</f>
        <v>0</v>
      </c>
      <c r="K302" s="14">
        <f>'Master Database'!AJ312</f>
        <v>0</v>
      </c>
      <c r="L302" s="14">
        <f>'Master Database'!AK312</f>
        <v>0</v>
      </c>
      <c r="M302" s="14">
        <f>'Master Database'!AL312</f>
        <v>0</v>
      </c>
      <c r="N302" s="14">
        <f>'Master Database'!AM312</f>
        <v>0</v>
      </c>
      <c r="O302" s="14">
        <f>'Master Database'!AN312</f>
        <v>0</v>
      </c>
      <c r="P302" s="14">
        <f>'Master Database'!AO312</f>
        <v>0</v>
      </c>
      <c r="Q302" s="14">
        <f>'Master Database'!AR312</f>
        <v>0</v>
      </c>
      <c r="R302" s="14">
        <f>'Master Database'!AS312</f>
        <v>0</v>
      </c>
      <c r="S302" s="14">
        <f>'Master Database'!AT312</f>
        <v>0</v>
      </c>
      <c r="T302" s="14">
        <f>'Master Database'!AU312</f>
        <v>0</v>
      </c>
      <c r="AB302" s="55" t="e">
        <f>#REF!</f>
        <v>#REF!</v>
      </c>
    </row>
    <row r="303" spans="1:28" ht="38.25" customHeight="1" x14ac:dyDescent="0.2">
      <c r="A303" s="117" t="str">
        <f>'Master Database'!A313</f>
        <v>298</v>
      </c>
      <c r="B303" s="118">
        <f>'Master Database'!C313</f>
        <v>0</v>
      </c>
      <c r="C303" s="119">
        <f>'Master Database'!D313</f>
        <v>0</v>
      </c>
      <c r="D303" s="14">
        <f>'Master Database'!F313</f>
        <v>467</v>
      </c>
      <c r="E303" s="14" t="str">
        <f>'Master Database'!E313</f>
        <v xml:space="preserve">Private </v>
      </c>
      <c r="F303" s="14">
        <f>'Master Database'!AE313</f>
        <v>0</v>
      </c>
      <c r="G303" s="14">
        <f>'Master Database'!AF313</f>
        <v>0</v>
      </c>
      <c r="H303" s="14">
        <f>'Master Database'!AG313</f>
        <v>0</v>
      </c>
      <c r="I303" s="14">
        <f>'Master Database'!AH313</f>
        <v>0</v>
      </c>
      <c r="J303" s="14">
        <f>'Master Database'!AI313</f>
        <v>0</v>
      </c>
      <c r="K303" s="14">
        <f>'Master Database'!AJ313</f>
        <v>0</v>
      </c>
      <c r="L303" s="14">
        <f>'Master Database'!AK313</f>
        <v>0</v>
      </c>
      <c r="M303" s="14">
        <f>'Master Database'!AL313</f>
        <v>0</v>
      </c>
      <c r="N303" s="14">
        <f>'Master Database'!AM313</f>
        <v>0</v>
      </c>
      <c r="O303" s="14">
        <f>'Master Database'!AN313</f>
        <v>0</v>
      </c>
      <c r="P303" s="14">
        <f>'Master Database'!AO313</f>
        <v>0</v>
      </c>
      <c r="Q303" s="14">
        <f>'Master Database'!AR313</f>
        <v>0</v>
      </c>
      <c r="R303" s="14">
        <f>'Master Database'!AS313</f>
        <v>0</v>
      </c>
      <c r="S303" s="14">
        <f>'Master Database'!AT313</f>
        <v>0</v>
      </c>
      <c r="T303" s="14">
        <f>'Master Database'!AU313</f>
        <v>0</v>
      </c>
      <c r="AB303" s="55" t="e">
        <f>#REF!</f>
        <v>#REF!</v>
      </c>
    </row>
    <row r="304" spans="1:28" ht="38.25" customHeight="1" x14ac:dyDescent="0.2">
      <c r="A304" s="117" t="str">
        <f>'Master Database'!A314</f>
        <v>299</v>
      </c>
      <c r="B304" s="118">
        <f>'Master Database'!C314</f>
        <v>0</v>
      </c>
      <c r="C304" s="118">
        <f>'Master Database'!D314</f>
        <v>0</v>
      </c>
      <c r="D304" s="14">
        <f>'Master Database'!F314</f>
        <v>466</v>
      </c>
      <c r="E304" s="14" t="str">
        <f>'Master Database'!E314</f>
        <v xml:space="preserve">Private </v>
      </c>
      <c r="F304" s="14">
        <f>'Master Database'!AE314</f>
        <v>0</v>
      </c>
      <c r="G304" s="14">
        <f>'Master Database'!AF314</f>
        <v>0</v>
      </c>
      <c r="H304" s="14">
        <f>'Master Database'!AG314</f>
        <v>0</v>
      </c>
      <c r="I304" s="14">
        <f>'Master Database'!AH314</f>
        <v>0</v>
      </c>
      <c r="J304" s="14">
        <f>'Master Database'!AI314</f>
        <v>0</v>
      </c>
      <c r="K304" s="14">
        <f>'Master Database'!AJ314</f>
        <v>0</v>
      </c>
      <c r="L304" s="14">
        <f>'Master Database'!AK314</f>
        <v>0</v>
      </c>
      <c r="M304" s="14">
        <f>'Master Database'!AL314</f>
        <v>0</v>
      </c>
      <c r="N304" s="14">
        <f>'Master Database'!AM314</f>
        <v>0</v>
      </c>
      <c r="O304" s="14">
        <f>'Master Database'!AN314</f>
        <v>0</v>
      </c>
      <c r="P304" s="14">
        <f>'Master Database'!AO314</f>
        <v>0</v>
      </c>
      <c r="Q304" s="14">
        <f>'Master Database'!AR314</f>
        <v>0</v>
      </c>
      <c r="R304" s="14">
        <f>'Master Database'!AS314</f>
        <v>0</v>
      </c>
      <c r="S304" s="14">
        <f>'Master Database'!AT314</f>
        <v>0</v>
      </c>
      <c r="T304" s="14">
        <f>'Master Database'!AU314</f>
        <v>0</v>
      </c>
      <c r="AB304" s="55" t="e">
        <f>#REF!</f>
        <v>#REF!</v>
      </c>
    </row>
  </sheetData>
  <sheetProtection formatCells="0" formatColumns="0" formatRows="0" insertColumns="0" insertRows="0" insertHyperlinks="0" deleteColumns="0" deleteRows="0" sort="0" autoFilter="0" pivotTables="0"/>
  <autoFilter ref="A4:T77" xr:uid="{00000000-0009-0000-0000-000003000000}"/>
  <conditionalFormatting sqref="E5:E304">
    <cfRule type="expression" dxfId="9" priority="1" stopIfTrue="1">
      <formula>$AB5="Shared Ownership"</formula>
    </cfRule>
    <cfRule type="expression" dxfId="8" priority="2" stopIfTrue="1">
      <formula>$AB5="Private"</formula>
    </cfRule>
    <cfRule type="expression" dxfId="7" priority="3" stopIfTrue="1">
      <formula>$AB5="Rented"</formula>
    </cfRule>
    <cfRule type="expression" dxfId="6" priority="4" stopIfTrue="1">
      <formula>$AB5="Commercial"</formula>
    </cfRule>
  </conditionalFormatting>
  <printOptions horizontalCentered="1"/>
  <pageMargins left="0.43307086614173229" right="0.27559055118110237" top="0.51181102362204722" bottom="0.39370078740157483" header="0.35433070866141736" footer="0.23622047244094491"/>
  <pageSetup paperSize="9" scale="44" fitToHeight="0" orientation="landscape" r:id="rId1"/>
  <headerFooter alignWithMargins="0">
    <oddFooter>&amp;C&amp;P of &amp;N</oddFooter>
  </headerFooter>
  <rowBreaks count="2" manualBreakCount="2">
    <brk id="30" max="20" man="1"/>
    <brk id="57"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04"/>
  <sheetViews>
    <sheetView view="pageBreakPreview" zoomScaleNormal="100" zoomScaleSheetLayoutView="100" workbookViewId="0">
      <selection activeCell="J2" sqref="J2"/>
    </sheetView>
  </sheetViews>
  <sheetFormatPr defaultColWidth="9.140625" defaultRowHeight="12.75" x14ac:dyDescent="0.2"/>
  <cols>
    <col min="1" max="1" width="11.5703125" style="3" customWidth="1"/>
    <col min="2" max="2" width="9.7109375" style="3" customWidth="1"/>
    <col min="3" max="3" width="11.5703125" style="3" customWidth="1"/>
    <col min="4" max="4" width="15.85546875" style="3" customWidth="1"/>
    <col min="5" max="5" width="13.7109375" style="3" customWidth="1"/>
    <col min="6" max="6" width="12.28515625" style="3" customWidth="1"/>
    <col min="7" max="7" width="11.140625" style="3" customWidth="1"/>
    <col min="8" max="8" width="11.85546875" style="3" customWidth="1"/>
    <col min="9" max="9" width="14.42578125" style="3" customWidth="1"/>
    <col min="10" max="10" width="12.28515625" style="3" customWidth="1"/>
  </cols>
  <sheetData>
    <row r="1" spans="1:10" ht="24" customHeight="1" x14ac:dyDescent="0.2">
      <c r="A1" s="84" t="s">
        <v>258</v>
      </c>
      <c r="B1" s="96"/>
      <c r="C1" s="101"/>
      <c r="D1" s="102"/>
      <c r="E1" s="102"/>
      <c r="F1" s="102"/>
      <c r="G1" s="102"/>
      <c r="H1" s="102"/>
      <c r="I1" s="102"/>
      <c r="J1" s="103"/>
    </row>
    <row r="2" spans="1:10" ht="24" customHeight="1" thickBot="1" x14ac:dyDescent="0.25">
      <c r="A2" s="89" t="s">
        <v>266</v>
      </c>
      <c r="B2" s="90"/>
      <c r="C2" s="91" t="s">
        <v>265</v>
      </c>
      <c r="D2" s="92"/>
      <c r="E2" s="92"/>
      <c r="F2" s="92"/>
      <c r="G2" s="92"/>
      <c r="H2" s="92"/>
      <c r="I2" s="129" t="s">
        <v>262</v>
      </c>
      <c r="J2" s="167">
        <f>'Master Database'!W8</f>
        <v>0</v>
      </c>
    </row>
    <row r="3" spans="1:10" ht="11.25" customHeight="1" thickBot="1" x14ac:dyDescent="0.25">
      <c r="A3" s="48"/>
      <c r="B3" s="48"/>
      <c r="C3" s="53"/>
      <c r="D3" s="54"/>
      <c r="E3" s="54"/>
      <c r="F3" s="54"/>
      <c r="G3" s="54"/>
      <c r="H3" s="54"/>
      <c r="I3" s="54"/>
      <c r="J3" s="53"/>
    </row>
    <row r="4" spans="1:10" s="1" customFormat="1" ht="24.75" customHeight="1" thickBot="1" x14ac:dyDescent="0.25">
      <c r="A4" s="45" t="str">
        <f>'Master Database'!A15</f>
        <v>Plot No.</v>
      </c>
      <c r="B4" s="46" t="str">
        <f>'Master Database'!D15</f>
        <v>Block No.</v>
      </c>
      <c r="C4" s="46" t="str">
        <f>'Master Database'!AZ15</f>
        <v>Allocated Parking Space (No.)</v>
      </c>
      <c r="D4" s="46" t="str">
        <f>'Master Database'!BA15</f>
        <v>Allocated Parking Space (No.)</v>
      </c>
      <c r="E4" s="46" t="str">
        <f>'Master Database'!BB15</f>
        <v>Allocated Parking Space (No.)</v>
      </c>
      <c r="F4" s="46" t="str">
        <f>'Master Database'!BC15</f>
        <v>Allocated Parking Space (No.)</v>
      </c>
      <c r="G4" s="46" t="str">
        <f>'Master Database'!BD15</f>
        <v>Allocated Parking Space (No.)</v>
      </c>
      <c r="H4" s="46" t="str">
        <f>'Master Database'!BE15</f>
        <v>Allocated Parking Space (No.)</v>
      </c>
      <c r="I4" s="46" t="str">
        <f>'Master Database'!BF15</f>
        <v>Allocated Parking Space (No.)</v>
      </c>
      <c r="J4" s="123" t="str">
        <f>'Master Database'!E15</f>
        <v>Tenure</v>
      </c>
    </row>
    <row r="5" spans="1:10" s="1" customFormat="1" x14ac:dyDescent="0.2">
      <c r="A5" s="124" t="str">
        <f>'Master Database'!A16</f>
        <v>001</v>
      </c>
      <c r="B5" s="37">
        <f>'Master Database'!D16</f>
        <v>0</v>
      </c>
      <c r="C5" s="38">
        <f>'Master Database'!AZ16</f>
        <v>0</v>
      </c>
      <c r="D5" s="38">
        <f>'Master Database'!BA16</f>
        <v>0</v>
      </c>
      <c r="E5" s="38">
        <f>'Master Database'!BB16</f>
        <v>0</v>
      </c>
      <c r="F5" s="38">
        <f>'Master Database'!BC16</f>
        <v>0</v>
      </c>
      <c r="G5" s="38">
        <f>'Master Database'!BD16</f>
        <v>0</v>
      </c>
      <c r="H5" s="38">
        <f>'Master Database'!BE16</f>
        <v>0</v>
      </c>
      <c r="I5" s="38">
        <f>'Master Database'!BF16</f>
        <v>0</v>
      </c>
      <c r="J5" s="43" t="str">
        <f>'Master Database'!E16</f>
        <v>Private</v>
      </c>
    </row>
    <row r="6" spans="1:10" s="1" customFormat="1" x14ac:dyDescent="0.2">
      <c r="A6" s="124" t="str">
        <f>'Master Database'!A17</f>
        <v>002</v>
      </c>
      <c r="B6" s="37">
        <f>'Master Database'!D17</f>
        <v>0</v>
      </c>
      <c r="C6" s="38">
        <f>'Master Database'!AZ17</f>
        <v>0</v>
      </c>
      <c r="D6" s="38">
        <f>'Master Database'!BA17</f>
        <v>0</v>
      </c>
      <c r="E6" s="38">
        <f>'Master Database'!BB17</f>
        <v>0</v>
      </c>
      <c r="F6" s="38">
        <f>'Master Database'!BC17</f>
        <v>0</v>
      </c>
      <c r="G6" s="38">
        <f>'Master Database'!BD17</f>
        <v>0</v>
      </c>
      <c r="H6" s="38">
        <f>'Master Database'!BE17</f>
        <v>0</v>
      </c>
      <c r="I6" s="38">
        <f>'Master Database'!BF17</f>
        <v>0</v>
      </c>
      <c r="J6" s="43" t="str">
        <f>'Master Database'!E17</f>
        <v>Private</v>
      </c>
    </row>
    <row r="7" spans="1:10" s="1" customFormat="1" x14ac:dyDescent="0.2">
      <c r="A7" s="124" t="str">
        <f>'Master Database'!A18</f>
        <v>003</v>
      </c>
      <c r="B7" s="37">
        <f>'Master Database'!D18</f>
        <v>0</v>
      </c>
      <c r="C7" s="38">
        <f>'Master Database'!AZ18</f>
        <v>0</v>
      </c>
      <c r="D7" s="38">
        <f>'Master Database'!BA18</f>
        <v>0</v>
      </c>
      <c r="E7" s="38">
        <f>'Master Database'!BB18</f>
        <v>0</v>
      </c>
      <c r="F7" s="38">
        <f>'Master Database'!BC18</f>
        <v>0</v>
      </c>
      <c r="G7" s="38">
        <f>'Master Database'!BD18</f>
        <v>0</v>
      </c>
      <c r="H7" s="38">
        <f>'Master Database'!BE18</f>
        <v>0</v>
      </c>
      <c r="I7" s="38">
        <f>'Master Database'!BF18</f>
        <v>0</v>
      </c>
      <c r="J7" s="43" t="str">
        <f>'Master Database'!E18</f>
        <v>Private</v>
      </c>
    </row>
    <row r="8" spans="1:10" s="1" customFormat="1" x14ac:dyDescent="0.2">
      <c r="A8" s="124" t="str">
        <f>'Master Database'!A19</f>
        <v>004</v>
      </c>
      <c r="B8" s="37">
        <f>'Master Database'!D19</f>
        <v>0</v>
      </c>
      <c r="C8" s="38">
        <f>'Master Database'!AZ19</f>
        <v>0</v>
      </c>
      <c r="D8" s="38">
        <f>'Master Database'!BA19</f>
        <v>0</v>
      </c>
      <c r="E8" s="38">
        <f>'Master Database'!BB19</f>
        <v>0</v>
      </c>
      <c r="F8" s="38">
        <f>'Master Database'!BC19</f>
        <v>0</v>
      </c>
      <c r="G8" s="38">
        <f>'Master Database'!BD19</f>
        <v>0</v>
      </c>
      <c r="H8" s="38">
        <f>'Master Database'!BE19</f>
        <v>0</v>
      </c>
      <c r="I8" s="38">
        <f>'Master Database'!BF19</f>
        <v>0</v>
      </c>
      <c r="J8" s="43" t="str">
        <f>'Master Database'!E19</f>
        <v>Private</v>
      </c>
    </row>
    <row r="9" spans="1:10" s="1" customFormat="1" x14ac:dyDescent="0.2">
      <c r="A9" s="124" t="str">
        <f>'Master Database'!A20</f>
        <v>005</v>
      </c>
      <c r="B9" s="37">
        <f>'Master Database'!D20</f>
        <v>0</v>
      </c>
      <c r="C9" s="38">
        <f>'Master Database'!AZ20</f>
        <v>0</v>
      </c>
      <c r="D9" s="38">
        <f>'Master Database'!BA20</f>
        <v>0</v>
      </c>
      <c r="E9" s="38">
        <f>'Master Database'!BB20</f>
        <v>0</v>
      </c>
      <c r="F9" s="38">
        <f>'Master Database'!BC20</f>
        <v>0</v>
      </c>
      <c r="G9" s="38">
        <f>'Master Database'!BD20</f>
        <v>0</v>
      </c>
      <c r="H9" s="38">
        <f>'Master Database'!BE20</f>
        <v>0</v>
      </c>
      <c r="I9" s="38">
        <f>'Master Database'!BF20</f>
        <v>0</v>
      </c>
      <c r="J9" s="43" t="str">
        <f>'Master Database'!E20</f>
        <v>Private</v>
      </c>
    </row>
    <row r="10" spans="1:10" s="1" customFormat="1" x14ac:dyDescent="0.2">
      <c r="A10" s="124" t="str">
        <f>'Master Database'!A21</f>
        <v>006</v>
      </c>
      <c r="B10" s="37">
        <f>'Master Database'!D21</f>
        <v>0</v>
      </c>
      <c r="C10" s="38">
        <f>'Master Database'!AZ21</f>
        <v>0</v>
      </c>
      <c r="D10" s="38">
        <f>'Master Database'!BA21</f>
        <v>0</v>
      </c>
      <c r="E10" s="38">
        <f>'Master Database'!BB21</f>
        <v>0</v>
      </c>
      <c r="F10" s="38">
        <f>'Master Database'!BC21</f>
        <v>0</v>
      </c>
      <c r="G10" s="38">
        <f>'Master Database'!BD21</f>
        <v>0</v>
      </c>
      <c r="H10" s="38">
        <f>'Master Database'!BE21</f>
        <v>0</v>
      </c>
      <c r="I10" s="38">
        <f>'Master Database'!BF21</f>
        <v>0</v>
      </c>
      <c r="J10" s="43" t="str">
        <f>'Master Database'!E21</f>
        <v>Private</v>
      </c>
    </row>
    <row r="11" spans="1:10" s="1" customFormat="1" x14ac:dyDescent="0.2">
      <c r="A11" s="124" t="str">
        <f>'Master Database'!A22</f>
        <v>007</v>
      </c>
      <c r="B11" s="37">
        <f>'Master Database'!D22</f>
        <v>0</v>
      </c>
      <c r="C11" s="38">
        <f>'Master Database'!AZ22</f>
        <v>0</v>
      </c>
      <c r="D11" s="38">
        <f>'Master Database'!BA22</f>
        <v>0</v>
      </c>
      <c r="E11" s="38">
        <f>'Master Database'!BB22</f>
        <v>0</v>
      </c>
      <c r="F11" s="38">
        <f>'Master Database'!BC22</f>
        <v>0</v>
      </c>
      <c r="G11" s="38">
        <f>'Master Database'!BD22</f>
        <v>0</v>
      </c>
      <c r="H11" s="38">
        <f>'Master Database'!BE22</f>
        <v>0</v>
      </c>
      <c r="I11" s="38">
        <f>'Master Database'!BF22</f>
        <v>0</v>
      </c>
      <c r="J11" s="43" t="str">
        <f>'Master Database'!E22</f>
        <v>Private</v>
      </c>
    </row>
    <row r="12" spans="1:10" s="1" customFormat="1" x14ac:dyDescent="0.2">
      <c r="A12" s="124" t="str">
        <f>'Master Database'!A23</f>
        <v>008</v>
      </c>
      <c r="B12" s="37">
        <f>'Master Database'!D23</f>
        <v>0</v>
      </c>
      <c r="C12" s="38">
        <f>'Master Database'!AZ23</f>
        <v>0</v>
      </c>
      <c r="D12" s="38">
        <f>'Master Database'!BA23</f>
        <v>0</v>
      </c>
      <c r="E12" s="38">
        <f>'Master Database'!BB23</f>
        <v>0</v>
      </c>
      <c r="F12" s="38">
        <f>'Master Database'!BC23</f>
        <v>0</v>
      </c>
      <c r="G12" s="38">
        <f>'Master Database'!BD23</f>
        <v>0</v>
      </c>
      <c r="H12" s="38">
        <f>'Master Database'!BE23</f>
        <v>0</v>
      </c>
      <c r="I12" s="38">
        <f>'Master Database'!BF23</f>
        <v>0</v>
      </c>
      <c r="J12" s="43" t="str">
        <f>'Master Database'!E23</f>
        <v>Private</v>
      </c>
    </row>
    <row r="13" spans="1:10" s="1" customFormat="1" x14ac:dyDescent="0.2">
      <c r="A13" s="124" t="str">
        <f>'Master Database'!A24</f>
        <v>009</v>
      </c>
      <c r="B13" s="37">
        <f>'Master Database'!D24</f>
        <v>0</v>
      </c>
      <c r="C13" s="38">
        <f>'Master Database'!AZ24</f>
        <v>0</v>
      </c>
      <c r="D13" s="38">
        <f>'Master Database'!BA24</f>
        <v>0</v>
      </c>
      <c r="E13" s="38">
        <f>'Master Database'!BB24</f>
        <v>0</v>
      </c>
      <c r="F13" s="38">
        <f>'Master Database'!BC24</f>
        <v>0</v>
      </c>
      <c r="G13" s="38">
        <f>'Master Database'!BD24</f>
        <v>0</v>
      </c>
      <c r="H13" s="38">
        <f>'Master Database'!BE24</f>
        <v>0</v>
      </c>
      <c r="I13" s="38">
        <f>'Master Database'!BF24</f>
        <v>0</v>
      </c>
      <c r="J13" s="43" t="str">
        <f>'Master Database'!E24</f>
        <v>Private</v>
      </c>
    </row>
    <row r="14" spans="1:10" s="1" customFormat="1" x14ac:dyDescent="0.2">
      <c r="A14" s="124" t="str">
        <f>'Master Database'!A25</f>
        <v>010</v>
      </c>
      <c r="B14" s="37">
        <f>'Master Database'!D25</f>
        <v>0</v>
      </c>
      <c r="C14" s="38">
        <f>'Master Database'!AZ25</f>
        <v>0</v>
      </c>
      <c r="D14" s="38">
        <f>'Master Database'!BA25</f>
        <v>0</v>
      </c>
      <c r="E14" s="38">
        <f>'Master Database'!BB25</f>
        <v>0</v>
      </c>
      <c r="F14" s="38">
        <f>'Master Database'!BC25</f>
        <v>0</v>
      </c>
      <c r="G14" s="38">
        <f>'Master Database'!BD25</f>
        <v>0</v>
      </c>
      <c r="H14" s="38">
        <f>'Master Database'!BE25</f>
        <v>0</v>
      </c>
      <c r="I14" s="38">
        <f>'Master Database'!BF25</f>
        <v>0</v>
      </c>
      <c r="J14" s="43" t="str">
        <f>'Master Database'!E25</f>
        <v>Private</v>
      </c>
    </row>
    <row r="15" spans="1:10" s="1" customFormat="1" x14ac:dyDescent="0.2">
      <c r="A15" s="124" t="str">
        <f>'Master Database'!A26</f>
        <v>011</v>
      </c>
      <c r="B15" s="37">
        <f>'Master Database'!D26</f>
        <v>0</v>
      </c>
      <c r="C15" s="38">
        <f>'Master Database'!AZ26</f>
        <v>0</v>
      </c>
      <c r="D15" s="38">
        <f>'Master Database'!BA26</f>
        <v>0</v>
      </c>
      <c r="E15" s="38">
        <f>'Master Database'!BB26</f>
        <v>0</v>
      </c>
      <c r="F15" s="38">
        <f>'Master Database'!BC26</f>
        <v>0</v>
      </c>
      <c r="G15" s="38">
        <f>'Master Database'!BD26</f>
        <v>0</v>
      </c>
      <c r="H15" s="38">
        <f>'Master Database'!BE26</f>
        <v>0</v>
      </c>
      <c r="I15" s="38">
        <f>'Master Database'!BF26</f>
        <v>0</v>
      </c>
      <c r="J15" s="43" t="str">
        <f>'Master Database'!E26</f>
        <v>Private</v>
      </c>
    </row>
    <row r="16" spans="1:10" s="1" customFormat="1" x14ac:dyDescent="0.2">
      <c r="A16" s="124" t="str">
        <f>'Master Database'!A27</f>
        <v>012</v>
      </c>
      <c r="B16" s="37">
        <f>'Master Database'!D27</f>
        <v>0</v>
      </c>
      <c r="C16" s="38">
        <f>'Master Database'!AZ27</f>
        <v>0</v>
      </c>
      <c r="D16" s="38">
        <f>'Master Database'!BA27</f>
        <v>0</v>
      </c>
      <c r="E16" s="38">
        <f>'Master Database'!BB27</f>
        <v>0</v>
      </c>
      <c r="F16" s="38">
        <f>'Master Database'!BC27</f>
        <v>0</v>
      </c>
      <c r="G16" s="38">
        <f>'Master Database'!BD27</f>
        <v>0</v>
      </c>
      <c r="H16" s="38">
        <f>'Master Database'!BE27</f>
        <v>0</v>
      </c>
      <c r="I16" s="38">
        <f>'Master Database'!BF27</f>
        <v>0</v>
      </c>
      <c r="J16" s="43" t="str">
        <f>'Master Database'!E27</f>
        <v>Rented</v>
      </c>
    </row>
    <row r="17" spans="1:10" s="1" customFormat="1" x14ac:dyDescent="0.2">
      <c r="A17" s="124" t="str">
        <f>'Master Database'!A28</f>
        <v>013</v>
      </c>
      <c r="B17" s="37">
        <f>'Master Database'!D28</f>
        <v>0</v>
      </c>
      <c r="C17" s="38">
        <f>'Master Database'!AZ28</f>
        <v>0</v>
      </c>
      <c r="D17" s="38">
        <f>'Master Database'!BA28</f>
        <v>0</v>
      </c>
      <c r="E17" s="38">
        <f>'Master Database'!BB28</f>
        <v>0</v>
      </c>
      <c r="F17" s="38">
        <f>'Master Database'!BC28</f>
        <v>0</v>
      </c>
      <c r="G17" s="38">
        <f>'Master Database'!BD28</f>
        <v>0</v>
      </c>
      <c r="H17" s="38">
        <f>'Master Database'!BE28</f>
        <v>0</v>
      </c>
      <c r="I17" s="38">
        <f>'Master Database'!BF28</f>
        <v>0</v>
      </c>
      <c r="J17" s="43" t="str">
        <f>'Master Database'!E28</f>
        <v>Rented</v>
      </c>
    </row>
    <row r="18" spans="1:10" s="1" customFormat="1" x14ac:dyDescent="0.2">
      <c r="A18" s="124" t="str">
        <f>'Master Database'!A29</f>
        <v>014</v>
      </c>
      <c r="B18" s="37">
        <f>'Master Database'!D29</f>
        <v>0</v>
      </c>
      <c r="C18" s="38">
        <f>'Master Database'!AZ29</f>
        <v>0</v>
      </c>
      <c r="D18" s="38">
        <f>'Master Database'!BA29</f>
        <v>0</v>
      </c>
      <c r="E18" s="38">
        <f>'Master Database'!BB29</f>
        <v>0</v>
      </c>
      <c r="F18" s="38">
        <f>'Master Database'!BC29</f>
        <v>0</v>
      </c>
      <c r="G18" s="38">
        <f>'Master Database'!BD29</f>
        <v>0</v>
      </c>
      <c r="H18" s="38">
        <f>'Master Database'!BE29</f>
        <v>0</v>
      </c>
      <c r="I18" s="38">
        <f>'Master Database'!BF29</f>
        <v>0</v>
      </c>
      <c r="J18" s="43" t="str">
        <f>'Master Database'!E29</f>
        <v>Rented</v>
      </c>
    </row>
    <row r="19" spans="1:10" s="1" customFormat="1" x14ac:dyDescent="0.2">
      <c r="A19" s="124" t="str">
        <f>'Master Database'!A30</f>
        <v>015</v>
      </c>
      <c r="B19" s="37">
        <f>'Master Database'!D30</f>
        <v>0</v>
      </c>
      <c r="C19" s="38">
        <f>'Master Database'!AZ30</f>
        <v>0</v>
      </c>
      <c r="D19" s="38">
        <f>'Master Database'!BA30</f>
        <v>0</v>
      </c>
      <c r="E19" s="38">
        <f>'Master Database'!BB30</f>
        <v>0</v>
      </c>
      <c r="F19" s="38">
        <f>'Master Database'!BC30</f>
        <v>0</v>
      </c>
      <c r="G19" s="38">
        <f>'Master Database'!BD30</f>
        <v>0</v>
      </c>
      <c r="H19" s="38">
        <f>'Master Database'!BE30</f>
        <v>0</v>
      </c>
      <c r="I19" s="38">
        <f>'Master Database'!BF30</f>
        <v>0</v>
      </c>
      <c r="J19" s="43" t="str">
        <f>'Master Database'!E30</f>
        <v>Rented</v>
      </c>
    </row>
    <row r="20" spans="1:10" s="1" customFormat="1" x14ac:dyDescent="0.2">
      <c r="A20" s="124" t="str">
        <f>'Master Database'!A31</f>
        <v>016</v>
      </c>
      <c r="B20" s="37">
        <f>'Master Database'!D31</f>
        <v>0</v>
      </c>
      <c r="C20" s="38">
        <f>'Master Database'!AZ31</f>
        <v>0</v>
      </c>
      <c r="D20" s="38">
        <f>'Master Database'!BA31</f>
        <v>0</v>
      </c>
      <c r="E20" s="38">
        <f>'Master Database'!BB31</f>
        <v>0</v>
      </c>
      <c r="F20" s="38">
        <f>'Master Database'!BC31</f>
        <v>0</v>
      </c>
      <c r="G20" s="38">
        <f>'Master Database'!BD31</f>
        <v>0</v>
      </c>
      <c r="H20" s="38">
        <f>'Master Database'!BE31</f>
        <v>0</v>
      </c>
      <c r="I20" s="38">
        <f>'Master Database'!BF31</f>
        <v>0</v>
      </c>
      <c r="J20" s="43" t="str">
        <f>'Master Database'!E31</f>
        <v>Rented</v>
      </c>
    </row>
    <row r="21" spans="1:10" s="1" customFormat="1" x14ac:dyDescent="0.2">
      <c r="A21" s="124" t="str">
        <f>'Master Database'!A32</f>
        <v>017</v>
      </c>
      <c r="B21" s="37">
        <f>'Master Database'!D32</f>
        <v>0</v>
      </c>
      <c r="C21" s="38">
        <f>'Master Database'!AZ32</f>
        <v>0</v>
      </c>
      <c r="D21" s="38">
        <f>'Master Database'!BA32</f>
        <v>0</v>
      </c>
      <c r="E21" s="38">
        <f>'Master Database'!BB32</f>
        <v>0</v>
      </c>
      <c r="F21" s="38">
        <f>'Master Database'!BC32</f>
        <v>0</v>
      </c>
      <c r="G21" s="38">
        <f>'Master Database'!BD32</f>
        <v>0</v>
      </c>
      <c r="H21" s="38">
        <f>'Master Database'!BE32</f>
        <v>0</v>
      </c>
      <c r="I21" s="38">
        <f>'Master Database'!BF32</f>
        <v>0</v>
      </c>
      <c r="J21" s="43" t="str">
        <f>'Master Database'!E32</f>
        <v>Rented</v>
      </c>
    </row>
    <row r="22" spans="1:10" s="1" customFormat="1" x14ac:dyDescent="0.2">
      <c r="A22" s="124" t="str">
        <f>'Master Database'!A33</f>
        <v>018</v>
      </c>
      <c r="B22" s="37">
        <f>'Master Database'!D33</f>
        <v>0</v>
      </c>
      <c r="C22" s="38">
        <f>'Master Database'!AZ33</f>
        <v>0</v>
      </c>
      <c r="D22" s="38">
        <f>'Master Database'!BA33</f>
        <v>0</v>
      </c>
      <c r="E22" s="38">
        <f>'Master Database'!BB33</f>
        <v>0</v>
      </c>
      <c r="F22" s="38">
        <f>'Master Database'!BC33</f>
        <v>0</v>
      </c>
      <c r="G22" s="38">
        <f>'Master Database'!BD33</f>
        <v>0</v>
      </c>
      <c r="H22" s="38">
        <f>'Master Database'!BE33</f>
        <v>0</v>
      </c>
      <c r="I22" s="38">
        <f>'Master Database'!BF33</f>
        <v>0</v>
      </c>
      <c r="J22" s="43" t="str">
        <f>'Master Database'!E33</f>
        <v>Private</v>
      </c>
    </row>
    <row r="23" spans="1:10" s="1" customFormat="1" x14ac:dyDescent="0.2">
      <c r="A23" s="124" t="str">
        <f>'Master Database'!A34</f>
        <v>019</v>
      </c>
      <c r="B23" s="37">
        <f>'Master Database'!D34</f>
        <v>0</v>
      </c>
      <c r="C23" s="38">
        <f>'Master Database'!AZ34</f>
        <v>0</v>
      </c>
      <c r="D23" s="38">
        <f>'Master Database'!BA34</f>
        <v>0</v>
      </c>
      <c r="E23" s="38">
        <f>'Master Database'!BB34</f>
        <v>0</v>
      </c>
      <c r="F23" s="38">
        <f>'Master Database'!BC34</f>
        <v>0</v>
      </c>
      <c r="G23" s="38">
        <f>'Master Database'!BD34</f>
        <v>0</v>
      </c>
      <c r="H23" s="38">
        <f>'Master Database'!BE34</f>
        <v>0</v>
      </c>
      <c r="I23" s="38">
        <f>'Master Database'!BF34</f>
        <v>0</v>
      </c>
      <c r="J23" s="43" t="str">
        <f>'Master Database'!E34</f>
        <v>Private</v>
      </c>
    </row>
    <row r="24" spans="1:10" s="1" customFormat="1" x14ac:dyDescent="0.2">
      <c r="A24" s="124" t="str">
        <f>'Master Database'!A35</f>
        <v>020</v>
      </c>
      <c r="B24" s="37">
        <f>'Master Database'!D35</f>
        <v>0</v>
      </c>
      <c r="C24" s="38">
        <f>'Master Database'!AZ35</f>
        <v>0</v>
      </c>
      <c r="D24" s="38">
        <f>'Master Database'!BA35</f>
        <v>0</v>
      </c>
      <c r="E24" s="38">
        <f>'Master Database'!BB35</f>
        <v>0</v>
      </c>
      <c r="F24" s="38">
        <f>'Master Database'!BC35</f>
        <v>0</v>
      </c>
      <c r="G24" s="38">
        <f>'Master Database'!BD35</f>
        <v>0</v>
      </c>
      <c r="H24" s="38">
        <f>'Master Database'!BE35</f>
        <v>0</v>
      </c>
      <c r="I24" s="38">
        <f>'Master Database'!BF35</f>
        <v>0</v>
      </c>
      <c r="J24" s="43" t="str">
        <f>'Master Database'!E35</f>
        <v>Private</v>
      </c>
    </row>
    <row r="25" spans="1:10" s="1" customFormat="1" x14ac:dyDescent="0.2">
      <c r="A25" s="124" t="str">
        <f>'Master Database'!A36</f>
        <v>021</v>
      </c>
      <c r="B25" s="37">
        <f>'Master Database'!D36</f>
        <v>0</v>
      </c>
      <c r="C25" s="38">
        <f>'Master Database'!AZ36</f>
        <v>0</v>
      </c>
      <c r="D25" s="38">
        <f>'Master Database'!BA36</f>
        <v>0</v>
      </c>
      <c r="E25" s="38">
        <f>'Master Database'!BB36</f>
        <v>0</v>
      </c>
      <c r="F25" s="38">
        <f>'Master Database'!BC36</f>
        <v>0</v>
      </c>
      <c r="G25" s="38">
        <f>'Master Database'!BD36</f>
        <v>0</v>
      </c>
      <c r="H25" s="38">
        <f>'Master Database'!BE36</f>
        <v>0</v>
      </c>
      <c r="I25" s="38">
        <f>'Master Database'!BF36</f>
        <v>0</v>
      </c>
      <c r="J25" s="43" t="str">
        <f>'Master Database'!E36</f>
        <v>Shared Ownership</v>
      </c>
    </row>
    <row r="26" spans="1:10" s="1" customFormat="1" x14ac:dyDescent="0.2">
      <c r="A26" s="124" t="str">
        <f>'Master Database'!A37</f>
        <v>022</v>
      </c>
      <c r="B26" s="37">
        <f>'Master Database'!D37</f>
        <v>0</v>
      </c>
      <c r="C26" s="38">
        <f>'Master Database'!AZ37</f>
        <v>0</v>
      </c>
      <c r="D26" s="38">
        <f>'Master Database'!BA37</f>
        <v>0</v>
      </c>
      <c r="E26" s="38">
        <f>'Master Database'!BB37</f>
        <v>0</v>
      </c>
      <c r="F26" s="38">
        <f>'Master Database'!BC37</f>
        <v>0</v>
      </c>
      <c r="G26" s="38">
        <f>'Master Database'!BD37</f>
        <v>0</v>
      </c>
      <c r="H26" s="38">
        <f>'Master Database'!BE37</f>
        <v>0</v>
      </c>
      <c r="I26" s="38">
        <f>'Master Database'!BF37</f>
        <v>0</v>
      </c>
      <c r="J26" s="43" t="str">
        <f>'Master Database'!E37</f>
        <v>Shared Ownership</v>
      </c>
    </row>
    <row r="27" spans="1:10" s="1" customFormat="1" x14ac:dyDescent="0.2">
      <c r="A27" s="124" t="str">
        <f>'Master Database'!A38</f>
        <v>023</v>
      </c>
      <c r="B27" s="37">
        <f>'Master Database'!D38</f>
        <v>0</v>
      </c>
      <c r="C27" s="38">
        <f>'Master Database'!AZ38</f>
        <v>0</v>
      </c>
      <c r="D27" s="38">
        <f>'Master Database'!BA38</f>
        <v>0</v>
      </c>
      <c r="E27" s="38">
        <f>'Master Database'!BB38</f>
        <v>0</v>
      </c>
      <c r="F27" s="38">
        <f>'Master Database'!BC38</f>
        <v>0</v>
      </c>
      <c r="G27" s="38">
        <f>'Master Database'!BD38</f>
        <v>0</v>
      </c>
      <c r="H27" s="38">
        <f>'Master Database'!BE38</f>
        <v>0</v>
      </c>
      <c r="I27" s="38">
        <f>'Master Database'!BF38</f>
        <v>0</v>
      </c>
      <c r="J27" s="43" t="str">
        <f>'Master Database'!E38</f>
        <v>Shared Ownership</v>
      </c>
    </row>
    <row r="28" spans="1:10" s="1" customFormat="1" x14ac:dyDescent="0.2">
      <c r="A28" s="124" t="str">
        <f>'Master Database'!A39</f>
        <v>024</v>
      </c>
      <c r="B28" s="37">
        <f>'Master Database'!D39</f>
        <v>0</v>
      </c>
      <c r="C28" s="38">
        <f>'Master Database'!AZ39</f>
        <v>0</v>
      </c>
      <c r="D28" s="38">
        <f>'Master Database'!BA39</f>
        <v>0</v>
      </c>
      <c r="E28" s="38">
        <f>'Master Database'!BB39</f>
        <v>0</v>
      </c>
      <c r="F28" s="38">
        <f>'Master Database'!BC39</f>
        <v>0</v>
      </c>
      <c r="G28" s="38">
        <f>'Master Database'!BD39</f>
        <v>0</v>
      </c>
      <c r="H28" s="38">
        <f>'Master Database'!BE39</f>
        <v>0</v>
      </c>
      <c r="I28" s="38">
        <f>'Master Database'!BF39</f>
        <v>0</v>
      </c>
      <c r="J28" s="43" t="str">
        <f>'Master Database'!E39</f>
        <v>Shared Ownership</v>
      </c>
    </row>
    <row r="29" spans="1:10" s="1" customFormat="1" x14ac:dyDescent="0.2">
      <c r="A29" s="124" t="str">
        <f>'Master Database'!A40</f>
        <v>025</v>
      </c>
      <c r="B29" s="37">
        <f>'Master Database'!D40</f>
        <v>0</v>
      </c>
      <c r="C29" s="38">
        <f>'Master Database'!AZ40</f>
        <v>0</v>
      </c>
      <c r="D29" s="38">
        <f>'Master Database'!BA40</f>
        <v>0</v>
      </c>
      <c r="E29" s="38">
        <f>'Master Database'!BB40</f>
        <v>0</v>
      </c>
      <c r="F29" s="38">
        <f>'Master Database'!BC40</f>
        <v>0</v>
      </c>
      <c r="G29" s="38">
        <f>'Master Database'!BD40</f>
        <v>0</v>
      </c>
      <c r="H29" s="38">
        <f>'Master Database'!BE40</f>
        <v>0</v>
      </c>
      <c r="I29" s="38">
        <f>'Master Database'!BF40</f>
        <v>0</v>
      </c>
      <c r="J29" s="43" t="str">
        <f>'Master Database'!E40</f>
        <v>Private</v>
      </c>
    </row>
    <row r="30" spans="1:10" s="1" customFormat="1" x14ac:dyDescent="0.2">
      <c r="A30" s="124" t="str">
        <f>'Master Database'!A41</f>
        <v>026</v>
      </c>
      <c r="B30" s="37">
        <f>'Master Database'!D41</f>
        <v>0</v>
      </c>
      <c r="C30" s="38">
        <f>'Master Database'!AZ41</f>
        <v>0</v>
      </c>
      <c r="D30" s="38">
        <f>'Master Database'!BA41</f>
        <v>0</v>
      </c>
      <c r="E30" s="38">
        <f>'Master Database'!BB41</f>
        <v>0</v>
      </c>
      <c r="F30" s="38">
        <f>'Master Database'!BC41</f>
        <v>0</v>
      </c>
      <c r="G30" s="38">
        <f>'Master Database'!BD41</f>
        <v>0</v>
      </c>
      <c r="H30" s="38">
        <f>'Master Database'!BE41</f>
        <v>0</v>
      </c>
      <c r="I30" s="38">
        <f>'Master Database'!BF41</f>
        <v>0</v>
      </c>
      <c r="J30" s="43" t="str">
        <f>'Master Database'!E41</f>
        <v>Private</v>
      </c>
    </row>
    <row r="31" spans="1:10" s="1" customFormat="1" x14ac:dyDescent="0.2">
      <c r="A31" s="124" t="str">
        <f>'Master Database'!A42</f>
        <v>027</v>
      </c>
      <c r="B31" s="37">
        <f>'Master Database'!D42</f>
        <v>0</v>
      </c>
      <c r="C31" s="38">
        <f>'Master Database'!AZ42</f>
        <v>0</v>
      </c>
      <c r="D31" s="38">
        <f>'Master Database'!BA42</f>
        <v>0</v>
      </c>
      <c r="E31" s="38">
        <f>'Master Database'!BB42</f>
        <v>0</v>
      </c>
      <c r="F31" s="38">
        <f>'Master Database'!BC42</f>
        <v>0</v>
      </c>
      <c r="G31" s="38">
        <f>'Master Database'!BD42</f>
        <v>0</v>
      </c>
      <c r="H31" s="38">
        <f>'Master Database'!BE42</f>
        <v>0</v>
      </c>
      <c r="I31" s="38">
        <f>'Master Database'!BF42</f>
        <v>0</v>
      </c>
      <c r="J31" s="43" t="str">
        <f>'Master Database'!E42</f>
        <v>Private</v>
      </c>
    </row>
    <row r="32" spans="1:10" s="1" customFormat="1" x14ac:dyDescent="0.2">
      <c r="A32" s="124" t="str">
        <f>'Master Database'!A43</f>
        <v>028</v>
      </c>
      <c r="B32" s="37">
        <f>'Master Database'!D43</f>
        <v>0</v>
      </c>
      <c r="C32" s="38">
        <f>'Master Database'!AZ43</f>
        <v>0</v>
      </c>
      <c r="D32" s="38">
        <f>'Master Database'!BA43</f>
        <v>0</v>
      </c>
      <c r="E32" s="38">
        <f>'Master Database'!BB43</f>
        <v>0</v>
      </c>
      <c r="F32" s="38">
        <f>'Master Database'!BC43</f>
        <v>0</v>
      </c>
      <c r="G32" s="38">
        <f>'Master Database'!BD43</f>
        <v>0</v>
      </c>
      <c r="H32" s="38">
        <f>'Master Database'!BE43</f>
        <v>0</v>
      </c>
      <c r="I32" s="38">
        <f>'Master Database'!BF43</f>
        <v>0</v>
      </c>
      <c r="J32" s="43" t="str">
        <f>'Master Database'!E43</f>
        <v>Rented</v>
      </c>
    </row>
    <row r="33" spans="1:10" s="1" customFormat="1" x14ac:dyDescent="0.2">
      <c r="A33" s="124" t="str">
        <f>'Master Database'!A44</f>
        <v>029</v>
      </c>
      <c r="B33" s="37">
        <f>'Master Database'!D44</f>
        <v>0</v>
      </c>
      <c r="C33" s="38">
        <f>'Master Database'!AZ44</f>
        <v>0</v>
      </c>
      <c r="D33" s="38">
        <f>'Master Database'!BA44</f>
        <v>0</v>
      </c>
      <c r="E33" s="38">
        <f>'Master Database'!BB44</f>
        <v>0</v>
      </c>
      <c r="F33" s="38">
        <f>'Master Database'!BC44</f>
        <v>0</v>
      </c>
      <c r="G33" s="38">
        <f>'Master Database'!BD44</f>
        <v>0</v>
      </c>
      <c r="H33" s="38">
        <f>'Master Database'!BE44</f>
        <v>0</v>
      </c>
      <c r="I33" s="38">
        <f>'Master Database'!BF44</f>
        <v>0</v>
      </c>
      <c r="J33" s="43" t="str">
        <f>'Master Database'!E44</f>
        <v>Rented</v>
      </c>
    </row>
    <row r="34" spans="1:10" s="1" customFormat="1" x14ac:dyDescent="0.2">
      <c r="A34" s="124" t="str">
        <f>'Master Database'!A45</f>
        <v>030</v>
      </c>
      <c r="B34" s="37">
        <f>'Master Database'!D45</f>
        <v>0</v>
      </c>
      <c r="C34" s="38">
        <f>'Master Database'!AZ45</f>
        <v>0</v>
      </c>
      <c r="D34" s="38">
        <f>'Master Database'!BA45</f>
        <v>0</v>
      </c>
      <c r="E34" s="38">
        <f>'Master Database'!BB45</f>
        <v>0</v>
      </c>
      <c r="F34" s="38">
        <f>'Master Database'!BC45</f>
        <v>0</v>
      </c>
      <c r="G34" s="38">
        <f>'Master Database'!BD45</f>
        <v>0</v>
      </c>
      <c r="H34" s="38">
        <f>'Master Database'!BE45</f>
        <v>0</v>
      </c>
      <c r="I34" s="38">
        <f>'Master Database'!BF45</f>
        <v>0</v>
      </c>
      <c r="J34" s="43" t="str">
        <f>'Master Database'!E45</f>
        <v>Rented</v>
      </c>
    </row>
    <row r="35" spans="1:10" s="1" customFormat="1" x14ac:dyDescent="0.2">
      <c r="A35" s="124" t="str">
        <f>'Master Database'!A46</f>
        <v>031</v>
      </c>
      <c r="B35" s="37">
        <f>'Master Database'!D46</f>
        <v>0</v>
      </c>
      <c r="C35" s="38">
        <f>'Master Database'!AZ46</f>
        <v>0</v>
      </c>
      <c r="D35" s="38">
        <f>'Master Database'!BA46</f>
        <v>0</v>
      </c>
      <c r="E35" s="38">
        <f>'Master Database'!BB46</f>
        <v>0</v>
      </c>
      <c r="F35" s="38">
        <f>'Master Database'!BC46</f>
        <v>0</v>
      </c>
      <c r="G35" s="38">
        <f>'Master Database'!BD46</f>
        <v>0</v>
      </c>
      <c r="H35" s="38">
        <f>'Master Database'!BE46</f>
        <v>0</v>
      </c>
      <c r="I35" s="38">
        <f>'Master Database'!BF46</f>
        <v>0</v>
      </c>
      <c r="J35" s="43" t="str">
        <f>'Master Database'!E46</f>
        <v>Rented</v>
      </c>
    </row>
    <row r="36" spans="1:10" s="1" customFormat="1" x14ac:dyDescent="0.2">
      <c r="A36" s="124" t="str">
        <f>'Master Database'!A47</f>
        <v>032</v>
      </c>
      <c r="B36" s="37">
        <f>'Master Database'!D47</f>
        <v>0</v>
      </c>
      <c r="C36" s="38">
        <f>'Master Database'!AZ47</f>
        <v>0</v>
      </c>
      <c r="D36" s="38">
        <f>'Master Database'!BA47</f>
        <v>0</v>
      </c>
      <c r="E36" s="38">
        <f>'Master Database'!BB47</f>
        <v>0</v>
      </c>
      <c r="F36" s="38">
        <f>'Master Database'!BC47</f>
        <v>0</v>
      </c>
      <c r="G36" s="38">
        <f>'Master Database'!BD47</f>
        <v>0</v>
      </c>
      <c r="H36" s="38">
        <f>'Master Database'!BE47</f>
        <v>0</v>
      </c>
      <c r="I36" s="38">
        <f>'Master Database'!BF47</f>
        <v>0</v>
      </c>
      <c r="J36" s="43" t="str">
        <f>'Master Database'!E47</f>
        <v>Rented</v>
      </c>
    </row>
    <row r="37" spans="1:10" s="1" customFormat="1" x14ac:dyDescent="0.2">
      <c r="A37" s="124" t="str">
        <f>'Master Database'!A48</f>
        <v>033</v>
      </c>
      <c r="B37" s="37">
        <f>'Master Database'!D48</f>
        <v>0</v>
      </c>
      <c r="C37" s="38">
        <f>'Master Database'!AZ48</f>
        <v>0</v>
      </c>
      <c r="D37" s="38">
        <f>'Master Database'!BA48</f>
        <v>0</v>
      </c>
      <c r="E37" s="38">
        <f>'Master Database'!BB48</f>
        <v>0</v>
      </c>
      <c r="F37" s="38">
        <f>'Master Database'!BC48</f>
        <v>0</v>
      </c>
      <c r="G37" s="38">
        <f>'Master Database'!BD48</f>
        <v>0</v>
      </c>
      <c r="H37" s="38">
        <f>'Master Database'!BE48</f>
        <v>0</v>
      </c>
      <c r="I37" s="38">
        <f>'Master Database'!BF48</f>
        <v>0</v>
      </c>
      <c r="J37" s="43" t="str">
        <f>'Master Database'!E48</f>
        <v>Rented</v>
      </c>
    </row>
    <row r="38" spans="1:10" s="1" customFormat="1" x14ac:dyDescent="0.2">
      <c r="A38" s="124" t="str">
        <f>'Master Database'!A49</f>
        <v>034</v>
      </c>
      <c r="B38" s="37">
        <f>'Master Database'!D49</f>
        <v>0</v>
      </c>
      <c r="C38" s="38">
        <f>'Master Database'!AZ49</f>
        <v>0</v>
      </c>
      <c r="D38" s="38">
        <f>'Master Database'!BA49</f>
        <v>0</v>
      </c>
      <c r="E38" s="38">
        <f>'Master Database'!BB49</f>
        <v>0</v>
      </c>
      <c r="F38" s="38">
        <f>'Master Database'!BC49</f>
        <v>0</v>
      </c>
      <c r="G38" s="38">
        <f>'Master Database'!BD49</f>
        <v>0</v>
      </c>
      <c r="H38" s="38">
        <f>'Master Database'!BE49</f>
        <v>0</v>
      </c>
      <c r="I38" s="38">
        <f>'Master Database'!BF49</f>
        <v>0</v>
      </c>
      <c r="J38" s="43" t="str">
        <f>'Master Database'!E49</f>
        <v>Private</v>
      </c>
    </row>
    <row r="39" spans="1:10" s="1" customFormat="1" x14ac:dyDescent="0.2">
      <c r="A39" s="124" t="str">
        <f>'Master Database'!A50</f>
        <v>035</v>
      </c>
      <c r="B39" s="37">
        <f>'Master Database'!D50</f>
        <v>0</v>
      </c>
      <c r="C39" s="38">
        <f>'Master Database'!AZ50</f>
        <v>0</v>
      </c>
      <c r="D39" s="38">
        <f>'Master Database'!BA50</f>
        <v>0</v>
      </c>
      <c r="E39" s="38">
        <f>'Master Database'!BB50</f>
        <v>0</v>
      </c>
      <c r="F39" s="38">
        <f>'Master Database'!BC50</f>
        <v>0</v>
      </c>
      <c r="G39" s="38">
        <f>'Master Database'!BD50</f>
        <v>0</v>
      </c>
      <c r="H39" s="38">
        <f>'Master Database'!BE50</f>
        <v>0</v>
      </c>
      <c r="I39" s="38">
        <f>'Master Database'!BF50</f>
        <v>0</v>
      </c>
      <c r="J39" s="43" t="str">
        <f>'Master Database'!E50</f>
        <v>Private</v>
      </c>
    </row>
    <row r="40" spans="1:10" s="1" customFormat="1" x14ac:dyDescent="0.2">
      <c r="A40" s="124" t="str">
        <f>'Master Database'!A51</f>
        <v>036</v>
      </c>
      <c r="B40" s="37">
        <f>'Master Database'!D51</f>
        <v>0</v>
      </c>
      <c r="C40" s="38">
        <f>'Master Database'!AZ51</f>
        <v>0</v>
      </c>
      <c r="D40" s="38">
        <f>'Master Database'!BA51</f>
        <v>0</v>
      </c>
      <c r="E40" s="38">
        <f>'Master Database'!BB51</f>
        <v>0</v>
      </c>
      <c r="F40" s="38">
        <f>'Master Database'!BC51</f>
        <v>0</v>
      </c>
      <c r="G40" s="38">
        <f>'Master Database'!BD51</f>
        <v>0</v>
      </c>
      <c r="H40" s="38">
        <f>'Master Database'!BE51</f>
        <v>0</v>
      </c>
      <c r="I40" s="38">
        <f>'Master Database'!BF51</f>
        <v>0</v>
      </c>
      <c r="J40" s="43" t="str">
        <f>'Master Database'!E51</f>
        <v>Private</v>
      </c>
    </row>
    <row r="41" spans="1:10" s="1" customFormat="1" x14ac:dyDescent="0.2">
      <c r="A41" s="124" t="str">
        <f>'Master Database'!A52</f>
        <v>037</v>
      </c>
      <c r="B41" s="37">
        <f>'Master Database'!D52</f>
        <v>0</v>
      </c>
      <c r="C41" s="38">
        <f>'Master Database'!AZ52</f>
        <v>0</v>
      </c>
      <c r="D41" s="38">
        <f>'Master Database'!BA52</f>
        <v>0</v>
      </c>
      <c r="E41" s="38">
        <f>'Master Database'!BB52</f>
        <v>0</v>
      </c>
      <c r="F41" s="38">
        <f>'Master Database'!BC52</f>
        <v>0</v>
      </c>
      <c r="G41" s="38">
        <f>'Master Database'!BD52</f>
        <v>0</v>
      </c>
      <c r="H41" s="38">
        <f>'Master Database'!BE52</f>
        <v>0</v>
      </c>
      <c r="I41" s="38">
        <f>'Master Database'!BF52</f>
        <v>0</v>
      </c>
      <c r="J41" s="43" t="str">
        <f>'Master Database'!E52</f>
        <v>Private</v>
      </c>
    </row>
    <row r="42" spans="1:10" s="1" customFormat="1" x14ac:dyDescent="0.2">
      <c r="A42" s="124" t="str">
        <f>'Master Database'!A53</f>
        <v>038</v>
      </c>
      <c r="B42" s="37">
        <f>'Master Database'!D53</f>
        <v>0</v>
      </c>
      <c r="C42" s="38">
        <f>'Master Database'!AZ53</f>
        <v>0</v>
      </c>
      <c r="D42" s="38">
        <f>'Master Database'!BA53</f>
        <v>0</v>
      </c>
      <c r="E42" s="38">
        <f>'Master Database'!BB53</f>
        <v>0</v>
      </c>
      <c r="F42" s="38">
        <f>'Master Database'!BC53</f>
        <v>0</v>
      </c>
      <c r="G42" s="38">
        <f>'Master Database'!BD53</f>
        <v>0</v>
      </c>
      <c r="H42" s="38">
        <f>'Master Database'!BE53</f>
        <v>0</v>
      </c>
      <c r="I42" s="38">
        <f>'Master Database'!BF53</f>
        <v>0</v>
      </c>
      <c r="J42" s="43" t="str">
        <f>'Master Database'!E53</f>
        <v>Private</v>
      </c>
    </row>
    <row r="43" spans="1:10" s="1" customFormat="1" x14ac:dyDescent="0.2">
      <c r="A43" s="124" t="str">
        <f>'Master Database'!A54</f>
        <v>039</v>
      </c>
      <c r="B43" s="37">
        <f>'Master Database'!D54</f>
        <v>0</v>
      </c>
      <c r="C43" s="38">
        <f>'Master Database'!AZ54</f>
        <v>0</v>
      </c>
      <c r="D43" s="38">
        <f>'Master Database'!BA54</f>
        <v>0</v>
      </c>
      <c r="E43" s="38">
        <f>'Master Database'!BB54</f>
        <v>0</v>
      </c>
      <c r="F43" s="38">
        <f>'Master Database'!BC54</f>
        <v>0</v>
      </c>
      <c r="G43" s="38">
        <f>'Master Database'!BD54</f>
        <v>0</v>
      </c>
      <c r="H43" s="38">
        <f>'Master Database'!BE54</f>
        <v>0</v>
      </c>
      <c r="I43" s="38">
        <f>'Master Database'!BF54</f>
        <v>0</v>
      </c>
      <c r="J43" s="43" t="str">
        <f>'Master Database'!E54</f>
        <v>Private</v>
      </c>
    </row>
    <row r="44" spans="1:10" s="1" customFormat="1" x14ac:dyDescent="0.2">
      <c r="A44" s="124" t="str">
        <f>'Master Database'!A55</f>
        <v>040</v>
      </c>
      <c r="B44" s="37">
        <f>'Master Database'!D55</f>
        <v>0</v>
      </c>
      <c r="C44" s="38">
        <f>'Master Database'!AZ55</f>
        <v>0</v>
      </c>
      <c r="D44" s="38">
        <f>'Master Database'!BA55</f>
        <v>0</v>
      </c>
      <c r="E44" s="38">
        <f>'Master Database'!BB55</f>
        <v>0</v>
      </c>
      <c r="F44" s="38">
        <f>'Master Database'!BC55</f>
        <v>0</v>
      </c>
      <c r="G44" s="38">
        <f>'Master Database'!BD55</f>
        <v>0</v>
      </c>
      <c r="H44" s="38">
        <f>'Master Database'!BE55</f>
        <v>0</v>
      </c>
      <c r="I44" s="38">
        <f>'Master Database'!BF55</f>
        <v>0</v>
      </c>
      <c r="J44" s="43" t="str">
        <f>'Master Database'!E55</f>
        <v>Private</v>
      </c>
    </row>
    <row r="45" spans="1:10" s="1" customFormat="1" x14ac:dyDescent="0.2">
      <c r="A45" s="124" t="str">
        <f>'Master Database'!A56</f>
        <v>041</v>
      </c>
      <c r="B45" s="37">
        <f>'Master Database'!D56</f>
        <v>0</v>
      </c>
      <c r="C45" s="38">
        <f>'Master Database'!AZ56</f>
        <v>0</v>
      </c>
      <c r="D45" s="38">
        <f>'Master Database'!BA56</f>
        <v>0</v>
      </c>
      <c r="E45" s="38">
        <f>'Master Database'!BB56</f>
        <v>0</v>
      </c>
      <c r="F45" s="38">
        <f>'Master Database'!BC56</f>
        <v>0</v>
      </c>
      <c r="G45" s="38">
        <f>'Master Database'!BD56</f>
        <v>0</v>
      </c>
      <c r="H45" s="38">
        <f>'Master Database'!BE56</f>
        <v>0</v>
      </c>
      <c r="I45" s="38">
        <f>'Master Database'!BF56</f>
        <v>0</v>
      </c>
      <c r="J45" s="43" t="str">
        <f>'Master Database'!E56</f>
        <v>Private</v>
      </c>
    </row>
    <row r="46" spans="1:10" s="1" customFormat="1" x14ac:dyDescent="0.2">
      <c r="A46" s="124" t="str">
        <f>'Master Database'!A57</f>
        <v>042</v>
      </c>
      <c r="B46" s="37">
        <f>'Master Database'!D57</f>
        <v>0</v>
      </c>
      <c r="C46" s="38">
        <f>'Master Database'!AZ57</f>
        <v>0</v>
      </c>
      <c r="D46" s="38">
        <f>'Master Database'!BA57</f>
        <v>0</v>
      </c>
      <c r="E46" s="38">
        <f>'Master Database'!BB57</f>
        <v>0</v>
      </c>
      <c r="F46" s="38">
        <f>'Master Database'!BC57</f>
        <v>0</v>
      </c>
      <c r="G46" s="38">
        <f>'Master Database'!BD57</f>
        <v>0</v>
      </c>
      <c r="H46" s="38">
        <f>'Master Database'!BE57</f>
        <v>0</v>
      </c>
      <c r="I46" s="38">
        <f>'Master Database'!BF57</f>
        <v>0</v>
      </c>
      <c r="J46" s="43" t="str">
        <f>'Master Database'!E57</f>
        <v>Private</v>
      </c>
    </row>
    <row r="47" spans="1:10" s="1" customFormat="1" x14ac:dyDescent="0.2">
      <c r="A47" s="124" t="str">
        <f>'Master Database'!A58</f>
        <v>043</v>
      </c>
      <c r="B47" s="37">
        <f>'Master Database'!D58</f>
        <v>0</v>
      </c>
      <c r="C47" s="38">
        <f>'Master Database'!AZ58</f>
        <v>0</v>
      </c>
      <c r="D47" s="38">
        <f>'Master Database'!BA58</f>
        <v>0</v>
      </c>
      <c r="E47" s="38">
        <f>'Master Database'!BB58</f>
        <v>0</v>
      </c>
      <c r="F47" s="38">
        <f>'Master Database'!BC58</f>
        <v>0</v>
      </c>
      <c r="G47" s="38">
        <f>'Master Database'!BD58</f>
        <v>0</v>
      </c>
      <c r="H47" s="38">
        <f>'Master Database'!BE58</f>
        <v>0</v>
      </c>
      <c r="I47" s="38">
        <f>'Master Database'!BF58</f>
        <v>0</v>
      </c>
      <c r="J47" s="43" t="str">
        <f>'Master Database'!E58</f>
        <v>Rented</v>
      </c>
    </row>
    <row r="48" spans="1:10" s="1" customFormat="1" x14ac:dyDescent="0.2">
      <c r="A48" s="124" t="str">
        <f>'Master Database'!A59</f>
        <v>044</v>
      </c>
      <c r="B48" s="37">
        <f>'Master Database'!D59</f>
        <v>0</v>
      </c>
      <c r="C48" s="38">
        <f>'Master Database'!AZ59</f>
        <v>0</v>
      </c>
      <c r="D48" s="38">
        <f>'Master Database'!BA59</f>
        <v>0</v>
      </c>
      <c r="E48" s="38">
        <f>'Master Database'!BB59</f>
        <v>0</v>
      </c>
      <c r="F48" s="38">
        <f>'Master Database'!BC59</f>
        <v>0</v>
      </c>
      <c r="G48" s="38">
        <f>'Master Database'!BD59</f>
        <v>0</v>
      </c>
      <c r="H48" s="38">
        <f>'Master Database'!BE59</f>
        <v>0</v>
      </c>
      <c r="I48" s="38">
        <f>'Master Database'!BF59</f>
        <v>0</v>
      </c>
      <c r="J48" s="43" t="str">
        <f>'Master Database'!E59</f>
        <v>Rented</v>
      </c>
    </row>
    <row r="49" spans="1:10" s="1" customFormat="1" x14ac:dyDescent="0.2">
      <c r="A49" s="124" t="str">
        <f>'Master Database'!A60</f>
        <v>045</v>
      </c>
      <c r="B49" s="37">
        <f>'Master Database'!D60</f>
        <v>0</v>
      </c>
      <c r="C49" s="38">
        <f>'Master Database'!AZ60</f>
        <v>0</v>
      </c>
      <c r="D49" s="38">
        <f>'Master Database'!BA60</f>
        <v>0</v>
      </c>
      <c r="E49" s="38">
        <f>'Master Database'!BB60</f>
        <v>0</v>
      </c>
      <c r="F49" s="38">
        <f>'Master Database'!BC60</f>
        <v>0</v>
      </c>
      <c r="G49" s="38">
        <f>'Master Database'!BD60</f>
        <v>0</v>
      </c>
      <c r="H49" s="38">
        <f>'Master Database'!BE60</f>
        <v>0</v>
      </c>
      <c r="I49" s="38">
        <f>'Master Database'!BF60</f>
        <v>0</v>
      </c>
      <c r="J49" s="43" t="str">
        <f>'Master Database'!E60</f>
        <v>Rented</v>
      </c>
    </row>
    <row r="50" spans="1:10" s="1" customFormat="1" x14ac:dyDescent="0.2">
      <c r="A50" s="124" t="str">
        <f>'Master Database'!A61</f>
        <v>046</v>
      </c>
      <c r="B50" s="37">
        <f>'Master Database'!D61</f>
        <v>0</v>
      </c>
      <c r="C50" s="38">
        <f>'Master Database'!AZ61</f>
        <v>0</v>
      </c>
      <c r="D50" s="38">
        <f>'Master Database'!BA61</f>
        <v>0</v>
      </c>
      <c r="E50" s="38">
        <f>'Master Database'!BB61</f>
        <v>0</v>
      </c>
      <c r="F50" s="38">
        <f>'Master Database'!BC61</f>
        <v>0</v>
      </c>
      <c r="G50" s="38">
        <f>'Master Database'!BD61</f>
        <v>0</v>
      </c>
      <c r="H50" s="38">
        <f>'Master Database'!BE61</f>
        <v>0</v>
      </c>
      <c r="I50" s="38">
        <f>'Master Database'!BF61</f>
        <v>0</v>
      </c>
      <c r="J50" s="43" t="str">
        <f>'Master Database'!E61</f>
        <v>Rented</v>
      </c>
    </row>
    <row r="51" spans="1:10" s="1" customFormat="1" x14ac:dyDescent="0.2">
      <c r="A51" s="124" t="str">
        <f>'Master Database'!A62</f>
        <v>047</v>
      </c>
      <c r="B51" s="37">
        <f>'Master Database'!D62</f>
        <v>0</v>
      </c>
      <c r="C51" s="38">
        <f>'Master Database'!AZ62</f>
        <v>0</v>
      </c>
      <c r="D51" s="38">
        <f>'Master Database'!BA62</f>
        <v>0</v>
      </c>
      <c r="E51" s="38">
        <f>'Master Database'!BB62</f>
        <v>0</v>
      </c>
      <c r="F51" s="38">
        <f>'Master Database'!BC62</f>
        <v>0</v>
      </c>
      <c r="G51" s="38">
        <f>'Master Database'!BD62</f>
        <v>0</v>
      </c>
      <c r="H51" s="38">
        <f>'Master Database'!BE62</f>
        <v>0</v>
      </c>
      <c r="I51" s="38">
        <f>'Master Database'!BF62</f>
        <v>0</v>
      </c>
      <c r="J51" s="43" t="str">
        <f>'Master Database'!E62</f>
        <v>Rented</v>
      </c>
    </row>
    <row r="52" spans="1:10" s="1" customFormat="1" x14ac:dyDescent="0.2">
      <c r="A52" s="124" t="str">
        <f>'Master Database'!A63</f>
        <v>048</v>
      </c>
      <c r="B52" s="37">
        <f>'Master Database'!D63</f>
        <v>0</v>
      </c>
      <c r="C52" s="38">
        <f>'Master Database'!AZ63</f>
        <v>0</v>
      </c>
      <c r="D52" s="38">
        <f>'Master Database'!BA63</f>
        <v>0</v>
      </c>
      <c r="E52" s="38">
        <f>'Master Database'!BB63</f>
        <v>0</v>
      </c>
      <c r="F52" s="38">
        <f>'Master Database'!BC63</f>
        <v>0</v>
      </c>
      <c r="G52" s="38">
        <f>'Master Database'!BD63</f>
        <v>0</v>
      </c>
      <c r="H52" s="38">
        <f>'Master Database'!BE63</f>
        <v>0</v>
      </c>
      <c r="I52" s="38">
        <f>'Master Database'!BF63</f>
        <v>0</v>
      </c>
      <c r="J52" s="43" t="str">
        <f>'Master Database'!E63</f>
        <v>Rented</v>
      </c>
    </row>
    <row r="53" spans="1:10" s="1" customFormat="1" x14ac:dyDescent="0.2">
      <c r="A53" s="124" t="str">
        <f>'Master Database'!A64</f>
        <v>049</v>
      </c>
      <c r="B53" s="37">
        <f>'Master Database'!D64</f>
        <v>0</v>
      </c>
      <c r="C53" s="38">
        <f>'Master Database'!AZ64</f>
        <v>0</v>
      </c>
      <c r="D53" s="38">
        <f>'Master Database'!BA64</f>
        <v>0</v>
      </c>
      <c r="E53" s="38">
        <f>'Master Database'!BB64</f>
        <v>0</v>
      </c>
      <c r="F53" s="38">
        <f>'Master Database'!BC64</f>
        <v>0</v>
      </c>
      <c r="G53" s="38">
        <f>'Master Database'!BD64</f>
        <v>0</v>
      </c>
      <c r="H53" s="38">
        <f>'Master Database'!BE64</f>
        <v>0</v>
      </c>
      <c r="I53" s="38">
        <f>'Master Database'!BF64</f>
        <v>0</v>
      </c>
      <c r="J53" s="43" t="str">
        <f>'Master Database'!E64</f>
        <v>Rented</v>
      </c>
    </row>
    <row r="54" spans="1:10" s="1" customFormat="1" x14ac:dyDescent="0.2">
      <c r="A54" s="124" t="str">
        <f>'Master Database'!A65</f>
        <v>050</v>
      </c>
      <c r="B54" s="37">
        <f>'Master Database'!D65</f>
        <v>0</v>
      </c>
      <c r="C54" s="38">
        <f>'Master Database'!AZ65</f>
        <v>0</v>
      </c>
      <c r="D54" s="38">
        <f>'Master Database'!BA65</f>
        <v>0</v>
      </c>
      <c r="E54" s="38">
        <f>'Master Database'!BB65</f>
        <v>0</v>
      </c>
      <c r="F54" s="38">
        <f>'Master Database'!BC65</f>
        <v>0</v>
      </c>
      <c r="G54" s="38">
        <f>'Master Database'!BD65</f>
        <v>0</v>
      </c>
      <c r="H54" s="38">
        <f>'Master Database'!BE65</f>
        <v>0</v>
      </c>
      <c r="I54" s="38">
        <f>'Master Database'!BF65</f>
        <v>0</v>
      </c>
      <c r="J54" s="43" t="str">
        <f>'Master Database'!E65</f>
        <v>Rented</v>
      </c>
    </row>
    <row r="55" spans="1:10" s="1" customFormat="1" x14ac:dyDescent="0.2">
      <c r="A55" s="124" t="str">
        <f>'Master Database'!A66</f>
        <v>051</v>
      </c>
      <c r="B55" s="37">
        <f>'Master Database'!D66</f>
        <v>0</v>
      </c>
      <c r="C55" s="38">
        <f>'Master Database'!AZ66</f>
        <v>0</v>
      </c>
      <c r="D55" s="38">
        <f>'Master Database'!BA66</f>
        <v>0</v>
      </c>
      <c r="E55" s="38">
        <f>'Master Database'!BB66</f>
        <v>0</v>
      </c>
      <c r="F55" s="38">
        <f>'Master Database'!BC66</f>
        <v>0</v>
      </c>
      <c r="G55" s="38">
        <f>'Master Database'!BD66</f>
        <v>0</v>
      </c>
      <c r="H55" s="38">
        <f>'Master Database'!BE66</f>
        <v>0</v>
      </c>
      <c r="I55" s="38">
        <f>'Master Database'!BF66</f>
        <v>0</v>
      </c>
      <c r="J55" s="43" t="str">
        <f>'Master Database'!E66</f>
        <v>Rented</v>
      </c>
    </row>
    <row r="56" spans="1:10" s="1" customFormat="1" x14ac:dyDescent="0.2">
      <c r="A56" s="124" t="str">
        <f>'Master Database'!A67</f>
        <v>052</v>
      </c>
      <c r="B56" s="37">
        <f>'Master Database'!D67</f>
        <v>0</v>
      </c>
      <c r="C56" s="38">
        <f>'Master Database'!AZ67</f>
        <v>0</v>
      </c>
      <c r="D56" s="38">
        <f>'Master Database'!BA67</f>
        <v>0</v>
      </c>
      <c r="E56" s="38">
        <f>'Master Database'!BB67</f>
        <v>0</v>
      </c>
      <c r="F56" s="38">
        <f>'Master Database'!BC67</f>
        <v>0</v>
      </c>
      <c r="G56" s="38">
        <f>'Master Database'!BD67</f>
        <v>0</v>
      </c>
      <c r="H56" s="38">
        <f>'Master Database'!BE67</f>
        <v>0</v>
      </c>
      <c r="I56" s="38">
        <f>'Master Database'!BF67</f>
        <v>0</v>
      </c>
      <c r="J56" s="43" t="str">
        <f>'Master Database'!E67</f>
        <v>Rented</v>
      </c>
    </row>
    <row r="57" spans="1:10" s="1" customFormat="1" x14ac:dyDescent="0.2">
      <c r="A57" s="124" t="str">
        <f>'Master Database'!A68</f>
        <v>053</v>
      </c>
      <c r="B57" s="37">
        <f>'Master Database'!D68</f>
        <v>0</v>
      </c>
      <c r="C57" s="38">
        <f>'Master Database'!AZ68</f>
        <v>0</v>
      </c>
      <c r="D57" s="38">
        <f>'Master Database'!BA68</f>
        <v>0</v>
      </c>
      <c r="E57" s="38">
        <f>'Master Database'!BB68</f>
        <v>0</v>
      </c>
      <c r="F57" s="38">
        <f>'Master Database'!BC68</f>
        <v>0</v>
      </c>
      <c r="G57" s="38">
        <f>'Master Database'!BD68</f>
        <v>0</v>
      </c>
      <c r="H57" s="38">
        <f>'Master Database'!BE68</f>
        <v>0</v>
      </c>
      <c r="I57" s="38">
        <f>'Master Database'!BF68</f>
        <v>0</v>
      </c>
      <c r="J57" s="43" t="str">
        <f>'Master Database'!E68</f>
        <v>Rented</v>
      </c>
    </row>
    <row r="58" spans="1:10" s="1" customFormat="1" x14ac:dyDescent="0.2">
      <c r="A58" s="124" t="str">
        <f>'Master Database'!A69</f>
        <v>054</v>
      </c>
      <c r="B58" s="37">
        <f>'Master Database'!D69</f>
        <v>0</v>
      </c>
      <c r="C58" s="38">
        <f>'Master Database'!AZ69</f>
        <v>0</v>
      </c>
      <c r="D58" s="38">
        <f>'Master Database'!BA69</f>
        <v>0</v>
      </c>
      <c r="E58" s="38">
        <f>'Master Database'!BB69</f>
        <v>0</v>
      </c>
      <c r="F58" s="38">
        <f>'Master Database'!BC69</f>
        <v>0</v>
      </c>
      <c r="G58" s="38">
        <f>'Master Database'!BD69</f>
        <v>0</v>
      </c>
      <c r="H58" s="38">
        <f>'Master Database'!BE69</f>
        <v>0</v>
      </c>
      <c r="I58" s="38">
        <f>'Master Database'!BF69</f>
        <v>0</v>
      </c>
      <c r="J58" s="43" t="str">
        <f>'Master Database'!E69</f>
        <v>Rented</v>
      </c>
    </row>
    <row r="59" spans="1:10" s="1" customFormat="1" x14ac:dyDescent="0.2">
      <c r="A59" s="124" t="str">
        <f>'Master Database'!A70</f>
        <v>055</v>
      </c>
      <c r="B59" s="37">
        <f>'Master Database'!D70</f>
        <v>0</v>
      </c>
      <c r="C59" s="38">
        <f>'Master Database'!AZ70</f>
        <v>0</v>
      </c>
      <c r="D59" s="38">
        <f>'Master Database'!BA70</f>
        <v>0</v>
      </c>
      <c r="E59" s="38">
        <f>'Master Database'!BB70</f>
        <v>0</v>
      </c>
      <c r="F59" s="38">
        <f>'Master Database'!BC70</f>
        <v>0</v>
      </c>
      <c r="G59" s="38">
        <f>'Master Database'!BD70</f>
        <v>0</v>
      </c>
      <c r="H59" s="38">
        <f>'Master Database'!BE70</f>
        <v>0</v>
      </c>
      <c r="I59" s="38">
        <f>'Master Database'!BF70</f>
        <v>0</v>
      </c>
      <c r="J59" s="43" t="str">
        <f>'Master Database'!E70</f>
        <v>Rented</v>
      </c>
    </row>
    <row r="60" spans="1:10" s="1" customFormat="1" x14ac:dyDescent="0.2">
      <c r="A60" s="124" t="str">
        <f>'Master Database'!A71</f>
        <v>056</v>
      </c>
      <c r="B60" s="37">
        <f>'Master Database'!D71</f>
        <v>0</v>
      </c>
      <c r="C60" s="38">
        <f>'Master Database'!AZ71</f>
        <v>0</v>
      </c>
      <c r="D60" s="38">
        <f>'Master Database'!BA71</f>
        <v>0</v>
      </c>
      <c r="E60" s="38">
        <f>'Master Database'!BB71</f>
        <v>0</v>
      </c>
      <c r="F60" s="38">
        <f>'Master Database'!BC71</f>
        <v>0</v>
      </c>
      <c r="G60" s="38">
        <f>'Master Database'!BD71</f>
        <v>0</v>
      </c>
      <c r="H60" s="38">
        <f>'Master Database'!BE71</f>
        <v>0</v>
      </c>
      <c r="I60" s="38">
        <f>'Master Database'!BF71</f>
        <v>0</v>
      </c>
      <c r="J60" s="43" t="str">
        <f>'Master Database'!E71</f>
        <v>Private</v>
      </c>
    </row>
    <row r="61" spans="1:10" s="1" customFormat="1" x14ac:dyDescent="0.2">
      <c r="A61" s="124" t="str">
        <f>'Master Database'!A72</f>
        <v>057</v>
      </c>
      <c r="B61" s="37">
        <f>'Master Database'!D72</f>
        <v>0</v>
      </c>
      <c r="C61" s="38">
        <f>'Master Database'!AZ72</f>
        <v>0</v>
      </c>
      <c r="D61" s="38">
        <f>'Master Database'!BA72</f>
        <v>0</v>
      </c>
      <c r="E61" s="38">
        <f>'Master Database'!BB72</f>
        <v>0</v>
      </c>
      <c r="F61" s="38">
        <f>'Master Database'!BC72</f>
        <v>0</v>
      </c>
      <c r="G61" s="38">
        <f>'Master Database'!BD72</f>
        <v>0</v>
      </c>
      <c r="H61" s="38">
        <f>'Master Database'!BE72</f>
        <v>0</v>
      </c>
      <c r="I61" s="38">
        <f>'Master Database'!BF72</f>
        <v>0</v>
      </c>
      <c r="J61" s="43" t="str">
        <f>'Master Database'!E72</f>
        <v>Private</v>
      </c>
    </row>
    <row r="62" spans="1:10" s="1" customFormat="1" x14ac:dyDescent="0.2">
      <c r="A62" s="124" t="str">
        <f>'Master Database'!A73</f>
        <v>058</v>
      </c>
      <c r="B62" s="37">
        <f>'Master Database'!D73</f>
        <v>0</v>
      </c>
      <c r="C62" s="38">
        <f>'Master Database'!AZ73</f>
        <v>0</v>
      </c>
      <c r="D62" s="38">
        <f>'Master Database'!BA73</f>
        <v>0</v>
      </c>
      <c r="E62" s="38">
        <f>'Master Database'!BB73</f>
        <v>0</v>
      </c>
      <c r="F62" s="38">
        <f>'Master Database'!BC73</f>
        <v>0</v>
      </c>
      <c r="G62" s="38">
        <f>'Master Database'!BD73</f>
        <v>0</v>
      </c>
      <c r="H62" s="38">
        <f>'Master Database'!BE73</f>
        <v>0</v>
      </c>
      <c r="I62" s="38">
        <f>'Master Database'!BF73</f>
        <v>0</v>
      </c>
      <c r="J62" s="43" t="str">
        <f>'Master Database'!E73</f>
        <v>Private</v>
      </c>
    </row>
    <row r="63" spans="1:10" s="1" customFormat="1" x14ac:dyDescent="0.2">
      <c r="A63" s="124" t="str">
        <f>'Master Database'!A74</f>
        <v>059</v>
      </c>
      <c r="B63" s="37">
        <f>'Master Database'!D74</f>
        <v>0</v>
      </c>
      <c r="C63" s="38">
        <f>'Master Database'!AZ74</f>
        <v>0</v>
      </c>
      <c r="D63" s="38">
        <f>'Master Database'!BA74</f>
        <v>0</v>
      </c>
      <c r="E63" s="38">
        <f>'Master Database'!BB74</f>
        <v>0</v>
      </c>
      <c r="F63" s="38">
        <f>'Master Database'!BC74</f>
        <v>0</v>
      </c>
      <c r="G63" s="38">
        <f>'Master Database'!BD74</f>
        <v>0</v>
      </c>
      <c r="H63" s="38">
        <f>'Master Database'!BE74</f>
        <v>0</v>
      </c>
      <c r="I63" s="38">
        <f>'Master Database'!BF74</f>
        <v>0</v>
      </c>
      <c r="J63" s="43" t="str">
        <f>'Master Database'!E74</f>
        <v>Private</v>
      </c>
    </row>
    <row r="64" spans="1:10" s="1" customFormat="1" x14ac:dyDescent="0.2">
      <c r="A64" s="124" t="str">
        <f>'Master Database'!A75</f>
        <v>060</v>
      </c>
      <c r="B64" s="37">
        <f>'Master Database'!D75</f>
        <v>0</v>
      </c>
      <c r="C64" s="38">
        <f>'Master Database'!AZ75</f>
        <v>0</v>
      </c>
      <c r="D64" s="38">
        <f>'Master Database'!BA75</f>
        <v>0</v>
      </c>
      <c r="E64" s="38">
        <f>'Master Database'!BB75</f>
        <v>0</v>
      </c>
      <c r="F64" s="38">
        <f>'Master Database'!BC75</f>
        <v>0</v>
      </c>
      <c r="G64" s="38">
        <f>'Master Database'!BD75</f>
        <v>0</v>
      </c>
      <c r="H64" s="38">
        <f>'Master Database'!BE75</f>
        <v>0</v>
      </c>
      <c r="I64" s="38">
        <f>'Master Database'!BF75</f>
        <v>0</v>
      </c>
      <c r="J64" s="43" t="str">
        <f>'Master Database'!E75</f>
        <v>Private</v>
      </c>
    </row>
    <row r="65" spans="1:10" s="1" customFormat="1" x14ac:dyDescent="0.2">
      <c r="A65" s="124" t="str">
        <f>'Master Database'!A76</f>
        <v>061</v>
      </c>
      <c r="B65" s="37">
        <f>'Master Database'!D76</f>
        <v>0</v>
      </c>
      <c r="C65" s="38">
        <f>'Master Database'!AZ76</f>
        <v>0</v>
      </c>
      <c r="D65" s="38">
        <f>'Master Database'!BA76</f>
        <v>0</v>
      </c>
      <c r="E65" s="38">
        <f>'Master Database'!BB76</f>
        <v>0</v>
      </c>
      <c r="F65" s="38">
        <f>'Master Database'!BC76</f>
        <v>0</v>
      </c>
      <c r="G65" s="38">
        <f>'Master Database'!BD76</f>
        <v>0</v>
      </c>
      <c r="H65" s="38">
        <f>'Master Database'!BE76</f>
        <v>0</v>
      </c>
      <c r="I65" s="38">
        <f>'Master Database'!BF76</f>
        <v>0</v>
      </c>
      <c r="J65" s="43" t="str">
        <f>'Master Database'!E76</f>
        <v>Private</v>
      </c>
    </row>
    <row r="66" spans="1:10" s="1" customFormat="1" x14ac:dyDescent="0.2">
      <c r="A66" s="124" t="str">
        <f>'Master Database'!A77</f>
        <v>062</v>
      </c>
      <c r="B66" s="37">
        <f>'Master Database'!D77</f>
        <v>0</v>
      </c>
      <c r="C66" s="38">
        <f>'Master Database'!AZ77</f>
        <v>0</v>
      </c>
      <c r="D66" s="38">
        <f>'Master Database'!BA77</f>
        <v>0</v>
      </c>
      <c r="E66" s="38">
        <f>'Master Database'!BB77</f>
        <v>0</v>
      </c>
      <c r="F66" s="38">
        <f>'Master Database'!BC77</f>
        <v>0</v>
      </c>
      <c r="G66" s="38">
        <f>'Master Database'!BD77</f>
        <v>0</v>
      </c>
      <c r="H66" s="38">
        <f>'Master Database'!BE77</f>
        <v>0</v>
      </c>
      <c r="I66" s="38">
        <f>'Master Database'!BF77</f>
        <v>0</v>
      </c>
      <c r="J66" s="43" t="str">
        <f>'Master Database'!E77</f>
        <v>Private</v>
      </c>
    </row>
    <row r="67" spans="1:10" s="1" customFormat="1" x14ac:dyDescent="0.2">
      <c r="A67" s="124" t="str">
        <f>'Master Database'!A78</f>
        <v>063</v>
      </c>
      <c r="B67" s="37">
        <f>'Master Database'!D78</f>
        <v>0</v>
      </c>
      <c r="C67" s="38">
        <f>'Master Database'!AZ78</f>
        <v>0</v>
      </c>
      <c r="D67" s="38">
        <f>'Master Database'!BA78</f>
        <v>0</v>
      </c>
      <c r="E67" s="38">
        <f>'Master Database'!BB78</f>
        <v>0</v>
      </c>
      <c r="F67" s="38">
        <f>'Master Database'!BC78</f>
        <v>0</v>
      </c>
      <c r="G67" s="38">
        <f>'Master Database'!BD78</f>
        <v>0</v>
      </c>
      <c r="H67" s="38">
        <f>'Master Database'!BE78</f>
        <v>0</v>
      </c>
      <c r="I67" s="38">
        <f>'Master Database'!BF78</f>
        <v>0</v>
      </c>
      <c r="J67" s="43" t="str">
        <f>'Master Database'!E78</f>
        <v>Private</v>
      </c>
    </row>
    <row r="68" spans="1:10" s="1" customFormat="1" x14ac:dyDescent="0.2">
      <c r="A68" s="124" t="str">
        <f>'Master Database'!A79</f>
        <v>064</v>
      </c>
      <c r="B68" s="37">
        <f>'Master Database'!D79</f>
        <v>0</v>
      </c>
      <c r="C68" s="38">
        <f>'Master Database'!AZ79</f>
        <v>0</v>
      </c>
      <c r="D68" s="38">
        <f>'Master Database'!BA79</f>
        <v>0</v>
      </c>
      <c r="E68" s="38">
        <f>'Master Database'!BB79</f>
        <v>0</v>
      </c>
      <c r="F68" s="38">
        <f>'Master Database'!BC79</f>
        <v>0</v>
      </c>
      <c r="G68" s="38">
        <f>'Master Database'!BD79</f>
        <v>0</v>
      </c>
      <c r="H68" s="38">
        <f>'Master Database'!BE79</f>
        <v>0</v>
      </c>
      <c r="I68" s="38">
        <f>'Master Database'!BF79</f>
        <v>0</v>
      </c>
      <c r="J68" s="43" t="str">
        <f>'Master Database'!E79</f>
        <v>Rented</v>
      </c>
    </row>
    <row r="69" spans="1:10" s="1" customFormat="1" x14ac:dyDescent="0.2">
      <c r="A69" s="124" t="str">
        <f>'Master Database'!A80</f>
        <v>065</v>
      </c>
      <c r="B69" s="37">
        <f>'Master Database'!D80</f>
        <v>0</v>
      </c>
      <c r="C69" s="38">
        <f>'Master Database'!AZ80</f>
        <v>0</v>
      </c>
      <c r="D69" s="38">
        <f>'Master Database'!BA80</f>
        <v>0</v>
      </c>
      <c r="E69" s="38">
        <f>'Master Database'!BB80</f>
        <v>0</v>
      </c>
      <c r="F69" s="38">
        <f>'Master Database'!BC80</f>
        <v>0</v>
      </c>
      <c r="G69" s="38">
        <f>'Master Database'!BD80</f>
        <v>0</v>
      </c>
      <c r="H69" s="38">
        <f>'Master Database'!BE80</f>
        <v>0</v>
      </c>
      <c r="I69" s="38">
        <f>'Master Database'!BF80</f>
        <v>0</v>
      </c>
      <c r="J69" s="43" t="str">
        <f>'Master Database'!E80</f>
        <v>Rented</v>
      </c>
    </row>
    <row r="70" spans="1:10" x14ac:dyDescent="0.2">
      <c r="A70" s="124" t="str">
        <f>'Master Database'!A81</f>
        <v>066</v>
      </c>
      <c r="B70" s="37">
        <f>'Master Database'!D81</f>
        <v>0</v>
      </c>
      <c r="C70" s="38">
        <f>'Master Database'!AZ81</f>
        <v>0</v>
      </c>
      <c r="D70" s="38">
        <f>'Master Database'!BA81</f>
        <v>0</v>
      </c>
      <c r="E70" s="38">
        <f>'Master Database'!BB81</f>
        <v>0</v>
      </c>
      <c r="F70" s="38">
        <f>'Master Database'!BC81</f>
        <v>0</v>
      </c>
      <c r="G70" s="38">
        <f>'Master Database'!BD81</f>
        <v>0</v>
      </c>
      <c r="H70" s="38">
        <f>'Master Database'!BE81</f>
        <v>0</v>
      </c>
      <c r="I70" s="38">
        <f>'Master Database'!BF81</f>
        <v>0</v>
      </c>
      <c r="J70" s="43" t="str">
        <f>'Master Database'!E81</f>
        <v>Rented</v>
      </c>
    </row>
    <row r="71" spans="1:10" x14ac:dyDescent="0.2">
      <c r="A71" s="124" t="str">
        <f>'Master Database'!A82</f>
        <v>067</v>
      </c>
      <c r="B71" s="37">
        <f>'Master Database'!D82</f>
        <v>0</v>
      </c>
      <c r="C71" s="38">
        <f>'Master Database'!AZ82</f>
        <v>0</v>
      </c>
      <c r="D71" s="38">
        <f>'Master Database'!BA82</f>
        <v>0</v>
      </c>
      <c r="E71" s="38">
        <f>'Master Database'!BB82</f>
        <v>0</v>
      </c>
      <c r="F71" s="38">
        <f>'Master Database'!BC82</f>
        <v>0</v>
      </c>
      <c r="G71" s="38">
        <f>'Master Database'!BD82</f>
        <v>0</v>
      </c>
      <c r="H71" s="38">
        <f>'Master Database'!BE82</f>
        <v>0</v>
      </c>
      <c r="I71" s="38">
        <f>'Master Database'!BF82</f>
        <v>0</v>
      </c>
      <c r="J71" s="43" t="str">
        <f>'Master Database'!E82</f>
        <v>Rented</v>
      </c>
    </row>
    <row r="72" spans="1:10" x14ac:dyDescent="0.2">
      <c r="A72" s="124" t="str">
        <f>'Master Database'!A83</f>
        <v>068</v>
      </c>
      <c r="B72" s="37">
        <f>'Master Database'!D83</f>
        <v>0</v>
      </c>
      <c r="C72" s="38">
        <f>'Master Database'!AZ83</f>
        <v>0</v>
      </c>
      <c r="D72" s="38">
        <f>'Master Database'!BA83</f>
        <v>0</v>
      </c>
      <c r="E72" s="38">
        <f>'Master Database'!BB83</f>
        <v>0</v>
      </c>
      <c r="F72" s="38">
        <f>'Master Database'!BC83</f>
        <v>0</v>
      </c>
      <c r="G72" s="38">
        <f>'Master Database'!BD83</f>
        <v>0</v>
      </c>
      <c r="H72" s="38">
        <f>'Master Database'!BE83</f>
        <v>0</v>
      </c>
      <c r="I72" s="38">
        <f>'Master Database'!BF83</f>
        <v>0</v>
      </c>
      <c r="J72" s="43" t="str">
        <f>'Master Database'!E83</f>
        <v>Rented</v>
      </c>
    </row>
    <row r="73" spans="1:10" x14ac:dyDescent="0.2">
      <c r="A73" s="124" t="str">
        <f>'Master Database'!A84</f>
        <v>069</v>
      </c>
      <c r="B73" s="37">
        <f>'Master Database'!D84</f>
        <v>0</v>
      </c>
      <c r="C73" s="38">
        <f>'Master Database'!AZ84</f>
        <v>0</v>
      </c>
      <c r="D73" s="38">
        <f>'Master Database'!BA84</f>
        <v>0</v>
      </c>
      <c r="E73" s="38">
        <f>'Master Database'!BB84</f>
        <v>0</v>
      </c>
      <c r="F73" s="38">
        <f>'Master Database'!BC84</f>
        <v>0</v>
      </c>
      <c r="G73" s="38">
        <f>'Master Database'!BD84</f>
        <v>0</v>
      </c>
      <c r="H73" s="38">
        <f>'Master Database'!BE84</f>
        <v>0</v>
      </c>
      <c r="I73" s="38">
        <f>'Master Database'!BF84</f>
        <v>0</v>
      </c>
      <c r="J73" s="43" t="str">
        <f>'Master Database'!E84</f>
        <v>Rented</v>
      </c>
    </row>
    <row r="74" spans="1:10" x14ac:dyDescent="0.2">
      <c r="A74" s="124" t="str">
        <f>'Master Database'!A85</f>
        <v>070</v>
      </c>
      <c r="B74" s="37">
        <f>'Master Database'!D85</f>
        <v>0</v>
      </c>
      <c r="C74" s="38">
        <f>'Master Database'!AZ85</f>
        <v>0</v>
      </c>
      <c r="D74" s="38">
        <f>'Master Database'!BA85</f>
        <v>0</v>
      </c>
      <c r="E74" s="38">
        <f>'Master Database'!BB85</f>
        <v>0</v>
      </c>
      <c r="F74" s="38">
        <f>'Master Database'!BC85</f>
        <v>0</v>
      </c>
      <c r="G74" s="38">
        <f>'Master Database'!BD85</f>
        <v>0</v>
      </c>
      <c r="H74" s="38">
        <f>'Master Database'!BE85</f>
        <v>0</v>
      </c>
      <c r="I74" s="38">
        <f>'Master Database'!BF85</f>
        <v>0</v>
      </c>
      <c r="J74" s="43" t="str">
        <f>'Master Database'!E85</f>
        <v>Rented</v>
      </c>
    </row>
    <row r="75" spans="1:10" x14ac:dyDescent="0.2">
      <c r="A75" s="124" t="str">
        <f>'Master Database'!A86</f>
        <v>071</v>
      </c>
      <c r="B75" s="37">
        <f>'Master Database'!D86</f>
        <v>0</v>
      </c>
      <c r="C75" s="38">
        <f>'Master Database'!AZ86</f>
        <v>0</v>
      </c>
      <c r="D75" s="38">
        <f>'Master Database'!BA86</f>
        <v>0</v>
      </c>
      <c r="E75" s="38">
        <f>'Master Database'!BB86</f>
        <v>0</v>
      </c>
      <c r="F75" s="38">
        <f>'Master Database'!BC86</f>
        <v>0</v>
      </c>
      <c r="G75" s="38">
        <f>'Master Database'!BD86</f>
        <v>0</v>
      </c>
      <c r="H75" s="38">
        <f>'Master Database'!BE86</f>
        <v>0</v>
      </c>
      <c r="I75" s="38">
        <f>'Master Database'!BF86</f>
        <v>0</v>
      </c>
      <c r="J75" s="43" t="str">
        <f>'Master Database'!E86</f>
        <v>Rented</v>
      </c>
    </row>
    <row r="76" spans="1:10" x14ac:dyDescent="0.2">
      <c r="A76" s="124" t="str">
        <f>'Master Database'!A87</f>
        <v>072</v>
      </c>
      <c r="B76" s="37">
        <f>'Master Database'!D87</f>
        <v>0</v>
      </c>
      <c r="C76" s="38">
        <f>'Master Database'!AZ87</f>
        <v>0</v>
      </c>
      <c r="D76" s="38">
        <f>'Master Database'!BA87</f>
        <v>0</v>
      </c>
      <c r="E76" s="38">
        <f>'Master Database'!BB87</f>
        <v>0</v>
      </c>
      <c r="F76" s="38">
        <f>'Master Database'!BC87</f>
        <v>0</v>
      </c>
      <c r="G76" s="38">
        <f>'Master Database'!BD87</f>
        <v>0</v>
      </c>
      <c r="H76" s="38">
        <f>'Master Database'!BE87</f>
        <v>0</v>
      </c>
      <c r="I76" s="38">
        <f>'Master Database'!BF87</f>
        <v>0</v>
      </c>
      <c r="J76" s="43" t="str">
        <f>'Master Database'!E87</f>
        <v>Rented</v>
      </c>
    </row>
    <row r="77" spans="1:10" x14ac:dyDescent="0.2">
      <c r="A77" s="124" t="str">
        <f>'Master Database'!A88</f>
        <v>073</v>
      </c>
      <c r="B77" s="37">
        <f>'Master Database'!D88</f>
        <v>0</v>
      </c>
      <c r="C77" s="38">
        <f>'Master Database'!AZ88</f>
        <v>0</v>
      </c>
      <c r="D77" s="38">
        <f>'Master Database'!BA88</f>
        <v>0</v>
      </c>
      <c r="E77" s="38">
        <f>'Master Database'!BB88</f>
        <v>0</v>
      </c>
      <c r="F77" s="38">
        <f>'Master Database'!BC88</f>
        <v>0</v>
      </c>
      <c r="G77" s="38">
        <f>'Master Database'!BD88</f>
        <v>0</v>
      </c>
      <c r="H77" s="38">
        <f>'Master Database'!BE88</f>
        <v>0</v>
      </c>
      <c r="I77" s="38">
        <f>'Master Database'!BF88</f>
        <v>0</v>
      </c>
      <c r="J77" s="43" t="str">
        <f>'Master Database'!E88</f>
        <v>Rented</v>
      </c>
    </row>
    <row r="78" spans="1:10" x14ac:dyDescent="0.2">
      <c r="A78" s="124" t="str">
        <f>'Master Database'!A89</f>
        <v>074</v>
      </c>
      <c r="B78" s="37">
        <f>'Master Database'!D89</f>
        <v>0</v>
      </c>
      <c r="C78" s="38">
        <f>'Master Database'!AZ89</f>
        <v>0</v>
      </c>
      <c r="D78" s="38">
        <f>'Master Database'!BA89</f>
        <v>0</v>
      </c>
      <c r="E78" s="38">
        <f>'Master Database'!BB89</f>
        <v>0</v>
      </c>
      <c r="F78" s="38">
        <f>'Master Database'!BC89</f>
        <v>0</v>
      </c>
      <c r="G78" s="38">
        <f>'Master Database'!BD89</f>
        <v>0</v>
      </c>
      <c r="H78" s="38">
        <f>'Master Database'!BE89</f>
        <v>0</v>
      </c>
      <c r="I78" s="38">
        <f>'Master Database'!BF89</f>
        <v>0</v>
      </c>
      <c r="J78" s="43" t="str">
        <f>'Master Database'!E89</f>
        <v>Rented</v>
      </c>
    </row>
    <row r="79" spans="1:10" x14ac:dyDescent="0.2">
      <c r="A79" s="124" t="str">
        <f>'Master Database'!A90</f>
        <v>075</v>
      </c>
      <c r="B79" s="37">
        <f>'Master Database'!D90</f>
        <v>0</v>
      </c>
      <c r="C79" s="38">
        <f>'Master Database'!AZ90</f>
        <v>0</v>
      </c>
      <c r="D79" s="38">
        <f>'Master Database'!BA90</f>
        <v>0</v>
      </c>
      <c r="E79" s="38">
        <f>'Master Database'!BB90</f>
        <v>0</v>
      </c>
      <c r="F79" s="38">
        <f>'Master Database'!BC90</f>
        <v>0</v>
      </c>
      <c r="G79" s="38">
        <f>'Master Database'!BD90</f>
        <v>0</v>
      </c>
      <c r="H79" s="38">
        <f>'Master Database'!BE90</f>
        <v>0</v>
      </c>
      <c r="I79" s="38">
        <f>'Master Database'!BF90</f>
        <v>0</v>
      </c>
      <c r="J79" s="43" t="str">
        <f>'Master Database'!E90</f>
        <v>Rented</v>
      </c>
    </row>
    <row r="80" spans="1:10" x14ac:dyDescent="0.2">
      <c r="A80" s="124" t="str">
        <f>'Master Database'!A91</f>
        <v>076</v>
      </c>
      <c r="B80" s="37">
        <f>'Master Database'!D91</f>
        <v>0</v>
      </c>
      <c r="C80" s="38">
        <f>'Master Database'!AZ91</f>
        <v>0</v>
      </c>
      <c r="D80" s="38">
        <f>'Master Database'!BA91</f>
        <v>0</v>
      </c>
      <c r="E80" s="38">
        <f>'Master Database'!BB91</f>
        <v>0</v>
      </c>
      <c r="F80" s="38">
        <f>'Master Database'!BC91</f>
        <v>0</v>
      </c>
      <c r="G80" s="38">
        <f>'Master Database'!BD91</f>
        <v>0</v>
      </c>
      <c r="H80" s="38">
        <f>'Master Database'!BE91</f>
        <v>0</v>
      </c>
      <c r="I80" s="38">
        <f>'Master Database'!BF91</f>
        <v>0</v>
      </c>
      <c r="J80" s="43" t="str">
        <f>'Master Database'!E91</f>
        <v>Rented</v>
      </c>
    </row>
    <row r="81" spans="1:10" x14ac:dyDescent="0.2">
      <c r="A81" s="124" t="str">
        <f>'Master Database'!A92</f>
        <v>077</v>
      </c>
      <c r="B81" s="37">
        <f>'Master Database'!D92</f>
        <v>0</v>
      </c>
      <c r="C81" s="38">
        <f>'Master Database'!AZ92</f>
        <v>0</v>
      </c>
      <c r="D81" s="38">
        <f>'Master Database'!BA92</f>
        <v>0</v>
      </c>
      <c r="E81" s="38">
        <f>'Master Database'!BB92</f>
        <v>0</v>
      </c>
      <c r="F81" s="38">
        <f>'Master Database'!BC92</f>
        <v>0</v>
      </c>
      <c r="G81" s="38">
        <f>'Master Database'!BD92</f>
        <v>0</v>
      </c>
      <c r="H81" s="38">
        <f>'Master Database'!BE92</f>
        <v>0</v>
      </c>
      <c r="I81" s="38">
        <f>'Master Database'!BF92</f>
        <v>0</v>
      </c>
      <c r="J81" s="43" t="str">
        <f>'Master Database'!E92</f>
        <v>Rented</v>
      </c>
    </row>
    <row r="82" spans="1:10" x14ac:dyDescent="0.2">
      <c r="A82" s="124" t="str">
        <f>'Master Database'!A93</f>
        <v>078</v>
      </c>
      <c r="B82" s="37">
        <f>'Master Database'!D93</f>
        <v>0</v>
      </c>
      <c r="C82" s="38">
        <f>'Master Database'!AZ93</f>
        <v>0</v>
      </c>
      <c r="D82" s="38">
        <f>'Master Database'!BA93</f>
        <v>0</v>
      </c>
      <c r="E82" s="38">
        <f>'Master Database'!BB93</f>
        <v>0</v>
      </c>
      <c r="F82" s="38">
        <f>'Master Database'!BC93</f>
        <v>0</v>
      </c>
      <c r="G82" s="38">
        <f>'Master Database'!BD93</f>
        <v>0</v>
      </c>
      <c r="H82" s="38">
        <f>'Master Database'!BE93</f>
        <v>0</v>
      </c>
      <c r="I82" s="38">
        <f>'Master Database'!BF93</f>
        <v>0</v>
      </c>
      <c r="J82" s="43" t="str">
        <f>'Master Database'!E93</f>
        <v>Rented</v>
      </c>
    </row>
    <row r="83" spans="1:10" x14ac:dyDescent="0.2">
      <c r="A83" s="124" t="str">
        <f>'Master Database'!A94</f>
        <v>079</v>
      </c>
      <c r="B83" s="37">
        <f>'Master Database'!D94</f>
        <v>0</v>
      </c>
      <c r="C83" s="38">
        <f>'Master Database'!AZ94</f>
        <v>0</v>
      </c>
      <c r="D83" s="38">
        <f>'Master Database'!BA94</f>
        <v>0</v>
      </c>
      <c r="E83" s="38">
        <f>'Master Database'!BB94</f>
        <v>0</v>
      </c>
      <c r="F83" s="38">
        <f>'Master Database'!BC94</f>
        <v>0</v>
      </c>
      <c r="G83" s="38">
        <f>'Master Database'!BD94</f>
        <v>0</v>
      </c>
      <c r="H83" s="38">
        <f>'Master Database'!BE94</f>
        <v>0</v>
      </c>
      <c r="I83" s="38">
        <f>'Master Database'!BF94</f>
        <v>0</v>
      </c>
      <c r="J83" s="43" t="str">
        <f>'Master Database'!E94</f>
        <v>Rented</v>
      </c>
    </row>
    <row r="84" spans="1:10" x14ac:dyDescent="0.2">
      <c r="A84" s="124" t="str">
        <f>'Master Database'!A95</f>
        <v>080</v>
      </c>
      <c r="B84" s="37">
        <f>'Master Database'!D95</f>
        <v>0</v>
      </c>
      <c r="C84" s="38">
        <f>'Master Database'!AZ95</f>
        <v>0</v>
      </c>
      <c r="D84" s="38">
        <f>'Master Database'!BA95</f>
        <v>0</v>
      </c>
      <c r="E84" s="38">
        <f>'Master Database'!BB95</f>
        <v>0</v>
      </c>
      <c r="F84" s="38">
        <f>'Master Database'!BC95</f>
        <v>0</v>
      </c>
      <c r="G84" s="38">
        <f>'Master Database'!BD95</f>
        <v>0</v>
      </c>
      <c r="H84" s="38">
        <f>'Master Database'!BE95</f>
        <v>0</v>
      </c>
      <c r="I84" s="38">
        <f>'Master Database'!BF95</f>
        <v>0</v>
      </c>
      <c r="J84" s="43" t="str">
        <f>'Master Database'!E95</f>
        <v>Rented</v>
      </c>
    </row>
    <row r="85" spans="1:10" x14ac:dyDescent="0.2">
      <c r="A85" s="124" t="str">
        <f>'Master Database'!A96</f>
        <v>081</v>
      </c>
      <c r="B85" s="37">
        <f>'Master Database'!D96</f>
        <v>0</v>
      </c>
      <c r="C85" s="38">
        <f>'Master Database'!AZ96</f>
        <v>0</v>
      </c>
      <c r="D85" s="38">
        <f>'Master Database'!BA96</f>
        <v>0</v>
      </c>
      <c r="E85" s="38">
        <f>'Master Database'!BB96</f>
        <v>0</v>
      </c>
      <c r="F85" s="38">
        <f>'Master Database'!BC96</f>
        <v>0</v>
      </c>
      <c r="G85" s="38">
        <f>'Master Database'!BD96</f>
        <v>0</v>
      </c>
      <c r="H85" s="38">
        <f>'Master Database'!BE96</f>
        <v>0</v>
      </c>
      <c r="I85" s="38">
        <f>'Master Database'!BF96</f>
        <v>0</v>
      </c>
      <c r="J85" s="43" t="str">
        <f>'Master Database'!E96</f>
        <v>Rented</v>
      </c>
    </row>
    <row r="86" spans="1:10" x14ac:dyDescent="0.2">
      <c r="A86" s="124" t="str">
        <f>'Master Database'!A97</f>
        <v>082</v>
      </c>
      <c r="B86" s="37">
        <f>'Master Database'!D97</f>
        <v>0</v>
      </c>
      <c r="C86" s="38">
        <f>'Master Database'!AZ97</f>
        <v>0</v>
      </c>
      <c r="D86" s="38">
        <f>'Master Database'!BA97</f>
        <v>0</v>
      </c>
      <c r="E86" s="38">
        <f>'Master Database'!BB97</f>
        <v>0</v>
      </c>
      <c r="F86" s="38">
        <f>'Master Database'!BC97</f>
        <v>0</v>
      </c>
      <c r="G86" s="38">
        <f>'Master Database'!BD97</f>
        <v>0</v>
      </c>
      <c r="H86" s="38">
        <f>'Master Database'!BE97</f>
        <v>0</v>
      </c>
      <c r="I86" s="38">
        <f>'Master Database'!BF97</f>
        <v>0</v>
      </c>
      <c r="J86" s="43" t="str">
        <f>'Master Database'!E97</f>
        <v>Rented</v>
      </c>
    </row>
    <row r="87" spans="1:10" x14ac:dyDescent="0.2">
      <c r="A87" s="124" t="str">
        <f>'Master Database'!A98</f>
        <v>083</v>
      </c>
      <c r="B87" s="37">
        <f>'Master Database'!D98</f>
        <v>0</v>
      </c>
      <c r="C87" s="38">
        <f>'Master Database'!AZ98</f>
        <v>0</v>
      </c>
      <c r="D87" s="38">
        <f>'Master Database'!BA98</f>
        <v>0</v>
      </c>
      <c r="E87" s="38">
        <f>'Master Database'!BB98</f>
        <v>0</v>
      </c>
      <c r="F87" s="38">
        <f>'Master Database'!BC98</f>
        <v>0</v>
      </c>
      <c r="G87" s="38">
        <f>'Master Database'!BD98</f>
        <v>0</v>
      </c>
      <c r="H87" s="38">
        <f>'Master Database'!BE98</f>
        <v>0</v>
      </c>
      <c r="I87" s="38">
        <f>'Master Database'!BF98</f>
        <v>0</v>
      </c>
      <c r="J87" s="43" t="str">
        <f>'Master Database'!E98</f>
        <v>Rented</v>
      </c>
    </row>
    <row r="88" spans="1:10" x14ac:dyDescent="0.2">
      <c r="A88" s="124" t="str">
        <f>'Master Database'!A99</f>
        <v>084</v>
      </c>
      <c r="B88" s="37">
        <f>'Master Database'!D99</f>
        <v>0</v>
      </c>
      <c r="C88" s="38">
        <f>'Master Database'!AZ99</f>
        <v>0</v>
      </c>
      <c r="D88" s="38">
        <f>'Master Database'!BA99</f>
        <v>0</v>
      </c>
      <c r="E88" s="38">
        <f>'Master Database'!BB99</f>
        <v>0</v>
      </c>
      <c r="F88" s="38">
        <f>'Master Database'!BC99</f>
        <v>0</v>
      </c>
      <c r="G88" s="38">
        <f>'Master Database'!BD99</f>
        <v>0</v>
      </c>
      <c r="H88" s="38">
        <f>'Master Database'!BE99</f>
        <v>0</v>
      </c>
      <c r="I88" s="38">
        <f>'Master Database'!BF99</f>
        <v>0</v>
      </c>
      <c r="J88" s="43" t="str">
        <f>'Master Database'!E99</f>
        <v>Rented</v>
      </c>
    </row>
    <row r="89" spans="1:10" x14ac:dyDescent="0.2">
      <c r="A89" s="124" t="str">
        <f>'Master Database'!A100</f>
        <v>085</v>
      </c>
      <c r="B89" s="37">
        <f>'Master Database'!D100</f>
        <v>0</v>
      </c>
      <c r="C89" s="38">
        <f>'Master Database'!AZ100</f>
        <v>0</v>
      </c>
      <c r="D89" s="38">
        <f>'Master Database'!BA100</f>
        <v>0</v>
      </c>
      <c r="E89" s="38">
        <f>'Master Database'!BB100</f>
        <v>0</v>
      </c>
      <c r="F89" s="38">
        <f>'Master Database'!BC100</f>
        <v>0</v>
      </c>
      <c r="G89" s="38">
        <f>'Master Database'!BD100</f>
        <v>0</v>
      </c>
      <c r="H89" s="38">
        <f>'Master Database'!BE100</f>
        <v>0</v>
      </c>
      <c r="I89" s="38">
        <f>'Master Database'!BF100</f>
        <v>0</v>
      </c>
      <c r="J89" s="43" t="str">
        <f>'Master Database'!E100</f>
        <v>Rented</v>
      </c>
    </row>
    <row r="90" spans="1:10" x14ac:dyDescent="0.2">
      <c r="A90" s="124" t="str">
        <f>'Master Database'!A101</f>
        <v>086</v>
      </c>
      <c r="B90" s="37">
        <f>'Master Database'!D101</f>
        <v>0</v>
      </c>
      <c r="C90" s="38">
        <f>'Master Database'!AZ101</f>
        <v>0</v>
      </c>
      <c r="D90" s="38">
        <f>'Master Database'!BA101</f>
        <v>0</v>
      </c>
      <c r="E90" s="38">
        <f>'Master Database'!BB101</f>
        <v>0</v>
      </c>
      <c r="F90" s="38">
        <f>'Master Database'!BC101</f>
        <v>0</v>
      </c>
      <c r="G90" s="38">
        <f>'Master Database'!BD101</f>
        <v>0</v>
      </c>
      <c r="H90" s="38">
        <f>'Master Database'!BE101</f>
        <v>0</v>
      </c>
      <c r="I90" s="38">
        <f>'Master Database'!BF101</f>
        <v>0</v>
      </c>
      <c r="J90" s="43" t="str">
        <f>'Master Database'!E101</f>
        <v>Rented</v>
      </c>
    </row>
    <row r="91" spans="1:10" x14ac:dyDescent="0.2">
      <c r="A91" s="124" t="str">
        <f>'Master Database'!A102</f>
        <v>087</v>
      </c>
      <c r="B91" s="37">
        <f>'Master Database'!D102</f>
        <v>0</v>
      </c>
      <c r="C91" s="38">
        <f>'Master Database'!AZ102</f>
        <v>0</v>
      </c>
      <c r="D91" s="38">
        <f>'Master Database'!BA102</f>
        <v>0</v>
      </c>
      <c r="E91" s="38">
        <f>'Master Database'!BB102</f>
        <v>0</v>
      </c>
      <c r="F91" s="38">
        <f>'Master Database'!BC102</f>
        <v>0</v>
      </c>
      <c r="G91" s="38">
        <f>'Master Database'!BD102</f>
        <v>0</v>
      </c>
      <c r="H91" s="38">
        <f>'Master Database'!BE102</f>
        <v>0</v>
      </c>
      <c r="I91" s="38">
        <f>'Master Database'!BF102</f>
        <v>0</v>
      </c>
      <c r="J91" s="43" t="str">
        <f>'Master Database'!E102</f>
        <v>Rented</v>
      </c>
    </row>
    <row r="92" spans="1:10" x14ac:dyDescent="0.2">
      <c r="A92" s="124" t="str">
        <f>'Master Database'!A103</f>
        <v>088</v>
      </c>
      <c r="B92" s="37">
        <f>'Master Database'!D103</f>
        <v>0</v>
      </c>
      <c r="C92" s="38">
        <f>'Master Database'!AZ103</f>
        <v>0</v>
      </c>
      <c r="D92" s="38">
        <f>'Master Database'!BA103</f>
        <v>0</v>
      </c>
      <c r="E92" s="38">
        <f>'Master Database'!BB103</f>
        <v>0</v>
      </c>
      <c r="F92" s="38">
        <f>'Master Database'!BC103</f>
        <v>0</v>
      </c>
      <c r="G92" s="38">
        <f>'Master Database'!BD103</f>
        <v>0</v>
      </c>
      <c r="H92" s="38">
        <f>'Master Database'!BE103</f>
        <v>0</v>
      </c>
      <c r="I92" s="38">
        <f>'Master Database'!BF103</f>
        <v>0</v>
      </c>
      <c r="J92" s="43" t="str">
        <f>'Master Database'!E103</f>
        <v>Rented</v>
      </c>
    </row>
    <row r="93" spans="1:10" x14ac:dyDescent="0.2">
      <c r="A93" s="124" t="str">
        <f>'Master Database'!A104</f>
        <v>089</v>
      </c>
      <c r="B93" s="37">
        <f>'Master Database'!D104</f>
        <v>0</v>
      </c>
      <c r="C93" s="38">
        <f>'Master Database'!AZ104</f>
        <v>0</v>
      </c>
      <c r="D93" s="38">
        <f>'Master Database'!BA104</f>
        <v>0</v>
      </c>
      <c r="E93" s="38">
        <f>'Master Database'!BB104</f>
        <v>0</v>
      </c>
      <c r="F93" s="38">
        <f>'Master Database'!BC104</f>
        <v>0</v>
      </c>
      <c r="G93" s="38">
        <f>'Master Database'!BD104</f>
        <v>0</v>
      </c>
      <c r="H93" s="38">
        <f>'Master Database'!BE104</f>
        <v>0</v>
      </c>
      <c r="I93" s="38">
        <f>'Master Database'!BF104</f>
        <v>0</v>
      </c>
      <c r="J93" s="43" t="str">
        <f>'Master Database'!E104</f>
        <v>Rented</v>
      </c>
    </row>
    <row r="94" spans="1:10" x14ac:dyDescent="0.2">
      <c r="A94" s="124" t="e">
        <f>'Master Database'!#REF!</f>
        <v>#REF!</v>
      </c>
      <c r="B94" s="37" t="e">
        <f>'Master Database'!#REF!</f>
        <v>#REF!</v>
      </c>
      <c r="C94" s="38" t="e">
        <f>'Master Database'!#REF!</f>
        <v>#REF!</v>
      </c>
      <c r="D94" s="38" t="e">
        <f>'Master Database'!#REF!</f>
        <v>#REF!</v>
      </c>
      <c r="E94" s="38" t="e">
        <f>'Master Database'!#REF!</f>
        <v>#REF!</v>
      </c>
      <c r="F94" s="38" t="e">
        <f>'Master Database'!#REF!</f>
        <v>#REF!</v>
      </c>
      <c r="G94" s="38" t="e">
        <f>'Master Database'!#REF!</f>
        <v>#REF!</v>
      </c>
      <c r="H94" s="38" t="e">
        <f>'Master Database'!#REF!</f>
        <v>#REF!</v>
      </c>
      <c r="I94" s="38" t="e">
        <f>'Master Database'!#REF!</f>
        <v>#REF!</v>
      </c>
      <c r="J94" s="43" t="e">
        <f>'Master Database'!#REF!</f>
        <v>#REF!</v>
      </c>
    </row>
    <row r="95" spans="1:10" x14ac:dyDescent="0.2">
      <c r="A95" s="124" t="str">
        <f>'Master Database'!A105</f>
        <v>090</v>
      </c>
      <c r="B95" s="37">
        <f>'Master Database'!D105</f>
        <v>0</v>
      </c>
      <c r="C95" s="38">
        <f>'Master Database'!AZ105</f>
        <v>0</v>
      </c>
      <c r="D95" s="38">
        <f>'Master Database'!BA105</f>
        <v>0</v>
      </c>
      <c r="E95" s="38">
        <f>'Master Database'!BB105</f>
        <v>0</v>
      </c>
      <c r="F95" s="38">
        <f>'Master Database'!BC105</f>
        <v>0</v>
      </c>
      <c r="G95" s="38">
        <f>'Master Database'!BD105</f>
        <v>0</v>
      </c>
      <c r="H95" s="38">
        <f>'Master Database'!BE105</f>
        <v>0</v>
      </c>
      <c r="I95" s="38">
        <f>'Master Database'!BF105</f>
        <v>0</v>
      </c>
      <c r="J95" s="43" t="str">
        <f>'Master Database'!E105</f>
        <v>Rented</v>
      </c>
    </row>
    <row r="96" spans="1:10" x14ac:dyDescent="0.2">
      <c r="A96" s="124" t="str">
        <f>'Master Database'!A106</f>
        <v>091</v>
      </c>
      <c r="B96" s="37">
        <f>'Master Database'!D106</f>
        <v>0</v>
      </c>
      <c r="C96" s="38">
        <f>'Master Database'!AZ106</f>
        <v>0</v>
      </c>
      <c r="D96" s="38">
        <f>'Master Database'!BA106</f>
        <v>0</v>
      </c>
      <c r="E96" s="38">
        <f>'Master Database'!BB106</f>
        <v>0</v>
      </c>
      <c r="F96" s="38">
        <f>'Master Database'!BC106</f>
        <v>0</v>
      </c>
      <c r="G96" s="38">
        <f>'Master Database'!BD106</f>
        <v>0</v>
      </c>
      <c r="H96" s="38">
        <f>'Master Database'!BE106</f>
        <v>0</v>
      </c>
      <c r="I96" s="38">
        <f>'Master Database'!BF106</f>
        <v>0</v>
      </c>
      <c r="J96" s="43" t="str">
        <f>'Master Database'!E106</f>
        <v xml:space="preserve">Private </v>
      </c>
    </row>
    <row r="97" spans="1:10" x14ac:dyDescent="0.2">
      <c r="A97" s="124" t="str">
        <f>'Master Database'!A107</f>
        <v>092</v>
      </c>
      <c r="B97" s="37">
        <f>'Master Database'!D107</f>
        <v>0</v>
      </c>
      <c r="C97" s="38">
        <f>'Master Database'!AZ107</f>
        <v>0</v>
      </c>
      <c r="D97" s="38">
        <f>'Master Database'!BA107</f>
        <v>0</v>
      </c>
      <c r="E97" s="38">
        <f>'Master Database'!BB107</f>
        <v>0</v>
      </c>
      <c r="F97" s="38">
        <f>'Master Database'!BC107</f>
        <v>0</v>
      </c>
      <c r="G97" s="38">
        <f>'Master Database'!BD107</f>
        <v>0</v>
      </c>
      <c r="H97" s="38">
        <f>'Master Database'!BE107</f>
        <v>0</v>
      </c>
      <c r="I97" s="38">
        <f>'Master Database'!BF107</f>
        <v>0</v>
      </c>
      <c r="J97" s="43" t="str">
        <f>'Master Database'!E107</f>
        <v>Private</v>
      </c>
    </row>
    <row r="98" spans="1:10" x14ac:dyDescent="0.2">
      <c r="A98" s="124" t="str">
        <f>'Master Database'!A108</f>
        <v>093</v>
      </c>
      <c r="B98" s="37">
        <f>'Master Database'!D108</f>
        <v>0</v>
      </c>
      <c r="C98" s="38">
        <f>'Master Database'!AZ108</f>
        <v>0</v>
      </c>
      <c r="D98" s="38">
        <f>'Master Database'!BA108</f>
        <v>0</v>
      </c>
      <c r="E98" s="38">
        <f>'Master Database'!BB108</f>
        <v>0</v>
      </c>
      <c r="F98" s="38">
        <f>'Master Database'!BC108</f>
        <v>0</v>
      </c>
      <c r="G98" s="38">
        <f>'Master Database'!BD108</f>
        <v>0</v>
      </c>
      <c r="H98" s="38">
        <f>'Master Database'!BE108</f>
        <v>0</v>
      </c>
      <c r="I98" s="38">
        <f>'Master Database'!BF108</f>
        <v>0</v>
      </c>
      <c r="J98" s="43" t="str">
        <f>'Master Database'!E108</f>
        <v>Private</v>
      </c>
    </row>
    <row r="99" spans="1:10" x14ac:dyDescent="0.2">
      <c r="A99" s="124" t="str">
        <f>'Master Database'!A109</f>
        <v>094</v>
      </c>
      <c r="B99" s="37">
        <f>'Master Database'!D109</f>
        <v>0</v>
      </c>
      <c r="C99" s="38">
        <f>'Master Database'!AZ109</f>
        <v>0</v>
      </c>
      <c r="D99" s="38">
        <f>'Master Database'!BA109</f>
        <v>0</v>
      </c>
      <c r="E99" s="38">
        <f>'Master Database'!BB109</f>
        <v>0</v>
      </c>
      <c r="F99" s="38">
        <f>'Master Database'!BC109</f>
        <v>0</v>
      </c>
      <c r="G99" s="38">
        <f>'Master Database'!BD109</f>
        <v>0</v>
      </c>
      <c r="H99" s="38">
        <f>'Master Database'!BE109</f>
        <v>0</v>
      </c>
      <c r="I99" s="38">
        <f>'Master Database'!BF109</f>
        <v>0</v>
      </c>
      <c r="J99" s="43" t="str">
        <f>'Master Database'!E109</f>
        <v>Private</v>
      </c>
    </row>
    <row r="100" spans="1:10" x14ac:dyDescent="0.2">
      <c r="A100" s="124" t="str">
        <f>'Master Database'!A110</f>
        <v>095</v>
      </c>
      <c r="B100" s="37">
        <f>'Master Database'!D110</f>
        <v>0</v>
      </c>
      <c r="C100" s="38">
        <f>'Master Database'!AZ110</f>
        <v>0</v>
      </c>
      <c r="D100" s="38">
        <f>'Master Database'!BA110</f>
        <v>0</v>
      </c>
      <c r="E100" s="38">
        <f>'Master Database'!BB110</f>
        <v>0</v>
      </c>
      <c r="F100" s="38">
        <f>'Master Database'!BC110</f>
        <v>0</v>
      </c>
      <c r="G100" s="38">
        <f>'Master Database'!BD110</f>
        <v>0</v>
      </c>
      <c r="H100" s="38">
        <f>'Master Database'!BE110</f>
        <v>0</v>
      </c>
      <c r="I100" s="38">
        <f>'Master Database'!BF110</f>
        <v>0</v>
      </c>
      <c r="J100" s="43" t="str">
        <f>'Master Database'!E110</f>
        <v>Private</v>
      </c>
    </row>
    <row r="101" spans="1:10" x14ac:dyDescent="0.2">
      <c r="A101" s="124" t="str">
        <f>'Master Database'!A111</f>
        <v>096</v>
      </c>
      <c r="B101" s="37">
        <f>'Master Database'!D111</f>
        <v>0</v>
      </c>
      <c r="C101" s="38">
        <f>'Master Database'!AZ111</f>
        <v>0</v>
      </c>
      <c r="D101" s="38">
        <f>'Master Database'!BA111</f>
        <v>0</v>
      </c>
      <c r="E101" s="38">
        <f>'Master Database'!BB111</f>
        <v>0</v>
      </c>
      <c r="F101" s="38">
        <f>'Master Database'!BC111</f>
        <v>0</v>
      </c>
      <c r="G101" s="38">
        <f>'Master Database'!BD111</f>
        <v>0</v>
      </c>
      <c r="H101" s="38">
        <f>'Master Database'!BE111</f>
        <v>0</v>
      </c>
      <c r="I101" s="38">
        <f>'Master Database'!BF111</f>
        <v>0</v>
      </c>
      <c r="J101" s="43" t="str">
        <f>'Master Database'!E111</f>
        <v>Private</v>
      </c>
    </row>
    <row r="102" spans="1:10" x14ac:dyDescent="0.2">
      <c r="A102" s="124" t="str">
        <f>'Master Database'!A112</f>
        <v>097</v>
      </c>
      <c r="B102" s="37">
        <f>'Master Database'!D112</f>
        <v>0</v>
      </c>
      <c r="C102" s="38">
        <f>'Master Database'!AZ112</f>
        <v>0</v>
      </c>
      <c r="D102" s="38">
        <f>'Master Database'!BA112</f>
        <v>0</v>
      </c>
      <c r="E102" s="38">
        <f>'Master Database'!BB112</f>
        <v>0</v>
      </c>
      <c r="F102" s="38">
        <f>'Master Database'!BC112</f>
        <v>0</v>
      </c>
      <c r="G102" s="38">
        <f>'Master Database'!BD112</f>
        <v>0</v>
      </c>
      <c r="H102" s="38">
        <f>'Master Database'!BE112</f>
        <v>0</v>
      </c>
      <c r="I102" s="38">
        <f>'Master Database'!BF112</f>
        <v>0</v>
      </c>
      <c r="J102" s="43" t="str">
        <f>'Master Database'!E112</f>
        <v>Private</v>
      </c>
    </row>
    <row r="103" spans="1:10" x14ac:dyDescent="0.2">
      <c r="A103" s="124" t="str">
        <f>'Master Database'!A113</f>
        <v>098</v>
      </c>
      <c r="B103" s="37">
        <f>'Master Database'!D113</f>
        <v>0</v>
      </c>
      <c r="C103" s="38">
        <f>'Master Database'!AZ113</f>
        <v>0</v>
      </c>
      <c r="D103" s="38">
        <f>'Master Database'!BA113</f>
        <v>0</v>
      </c>
      <c r="E103" s="38">
        <f>'Master Database'!BB113</f>
        <v>0</v>
      </c>
      <c r="F103" s="38">
        <f>'Master Database'!BC113</f>
        <v>0</v>
      </c>
      <c r="G103" s="38">
        <f>'Master Database'!BD113</f>
        <v>0</v>
      </c>
      <c r="H103" s="38">
        <f>'Master Database'!BE113</f>
        <v>0</v>
      </c>
      <c r="I103" s="38">
        <f>'Master Database'!BF113</f>
        <v>0</v>
      </c>
      <c r="J103" s="43" t="str">
        <f>'Master Database'!E113</f>
        <v>Private</v>
      </c>
    </row>
    <row r="104" spans="1:10" x14ac:dyDescent="0.2">
      <c r="A104" s="124" t="str">
        <f>'Master Database'!A114</f>
        <v>099</v>
      </c>
      <c r="B104" s="37">
        <f>'Master Database'!D114</f>
        <v>0</v>
      </c>
      <c r="C104" s="38">
        <f>'Master Database'!AZ114</f>
        <v>0</v>
      </c>
      <c r="D104" s="38">
        <f>'Master Database'!BA114</f>
        <v>0</v>
      </c>
      <c r="E104" s="38">
        <f>'Master Database'!BB114</f>
        <v>0</v>
      </c>
      <c r="F104" s="38">
        <f>'Master Database'!BC114</f>
        <v>0</v>
      </c>
      <c r="G104" s="38">
        <f>'Master Database'!BD114</f>
        <v>0</v>
      </c>
      <c r="H104" s="38">
        <f>'Master Database'!BE114</f>
        <v>0</v>
      </c>
      <c r="I104" s="38">
        <f>'Master Database'!BF114</f>
        <v>0</v>
      </c>
      <c r="J104" s="43" t="str">
        <f>'Master Database'!E114</f>
        <v>Private</v>
      </c>
    </row>
    <row r="105" spans="1:10" x14ac:dyDescent="0.2">
      <c r="A105" s="124" t="str">
        <f>'Master Database'!A115</f>
        <v>100</v>
      </c>
      <c r="B105" s="37">
        <f>'Master Database'!D115</f>
        <v>0</v>
      </c>
      <c r="C105" s="38">
        <f>'Master Database'!AZ115</f>
        <v>0</v>
      </c>
      <c r="D105" s="38">
        <f>'Master Database'!BA115</f>
        <v>0</v>
      </c>
      <c r="E105" s="38">
        <f>'Master Database'!BB115</f>
        <v>0</v>
      </c>
      <c r="F105" s="38">
        <f>'Master Database'!BC115</f>
        <v>0</v>
      </c>
      <c r="G105" s="38">
        <f>'Master Database'!BD115</f>
        <v>0</v>
      </c>
      <c r="H105" s="38">
        <f>'Master Database'!BE115</f>
        <v>0</v>
      </c>
      <c r="I105" s="38">
        <f>'Master Database'!BF115</f>
        <v>0</v>
      </c>
      <c r="J105" s="43" t="str">
        <f>'Master Database'!E115</f>
        <v>Private</v>
      </c>
    </row>
    <row r="106" spans="1:10" x14ac:dyDescent="0.2">
      <c r="A106" s="124" t="str">
        <f>'Master Database'!A116</f>
        <v>101</v>
      </c>
      <c r="B106" s="37">
        <f>'Master Database'!D116</f>
        <v>0</v>
      </c>
      <c r="C106" s="38">
        <f>'Master Database'!AZ116</f>
        <v>0</v>
      </c>
      <c r="D106" s="38">
        <f>'Master Database'!BA116</f>
        <v>0</v>
      </c>
      <c r="E106" s="38">
        <f>'Master Database'!BB116</f>
        <v>0</v>
      </c>
      <c r="F106" s="38">
        <f>'Master Database'!BC116</f>
        <v>0</v>
      </c>
      <c r="G106" s="38">
        <f>'Master Database'!BD116</f>
        <v>0</v>
      </c>
      <c r="H106" s="38">
        <f>'Master Database'!BE116</f>
        <v>0</v>
      </c>
      <c r="I106" s="38">
        <f>'Master Database'!BF116</f>
        <v>0</v>
      </c>
      <c r="J106" s="43" t="str">
        <f>'Master Database'!E116</f>
        <v>Private</v>
      </c>
    </row>
    <row r="107" spans="1:10" x14ac:dyDescent="0.2">
      <c r="A107" s="124" t="str">
        <f>'Master Database'!A117</f>
        <v>102</v>
      </c>
      <c r="B107" s="37">
        <f>'Master Database'!D117</f>
        <v>0</v>
      </c>
      <c r="C107" s="38">
        <f>'Master Database'!AZ117</f>
        <v>0</v>
      </c>
      <c r="D107" s="38">
        <f>'Master Database'!BA117</f>
        <v>0</v>
      </c>
      <c r="E107" s="38">
        <f>'Master Database'!BB117</f>
        <v>0</v>
      </c>
      <c r="F107" s="38">
        <f>'Master Database'!BC117</f>
        <v>0</v>
      </c>
      <c r="G107" s="38">
        <f>'Master Database'!BD117</f>
        <v>0</v>
      </c>
      <c r="H107" s="38">
        <f>'Master Database'!BE117</f>
        <v>0</v>
      </c>
      <c r="I107" s="38">
        <f>'Master Database'!BF117</f>
        <v>0</v>
      </c>
      <c r="J107" s="43" t="str">
        <f>'Master Database'!E117</f>
        <v>Private</v>
      </c>
    </row>
    <row r="108" spans="1:10" x14ac:dyDescent="0.2">
      <c r="A108" s="124" t="str">
        <f>'Master Database'!A118</f>
        <v>103</v>
      </c>
      <c r="B108" s="37">
        <f>'Master Database'!D118</f>
        <v>0</v>
      </c>
      <c r="C108" s="38">
        <f>'Master Database'!AZ118</f>
        <v>0</v>
      </c>
      <c r="D108" s="38">
        <f>'Master Database'!BA118</f>
        <v>0</v>
      </c>
      <c r="E108" s="38">
        <f>'Master Database'!BB118</f>
        <v>0</v>
      </c>
      <c r="F108" s="38">
        <f>'Master Database'!BC118</f>
        <v>0</v>
      </c>
      <c r="G108" s="38">
        <f>'Master Database'!BD118</f>
        <v>0</v>
      </c>
      <c r="H108" s="38">
        <f>'Master Database'!BE118</f>
        <v>0</v>
      </c>
      <c r="I108" s="38">
        <f>'Master Database'!BF118</f>
        <v>0</v>
      </c>
      <c r="J108" s="43" t="str">
        <f>'Master Database'!E118</f>
        <v>Private</v>
      </c>
    </row>
    <row r="109" spans="1:10" x14ac:dyDescent="0.2">
      <c r="A109" s="124" t="str">
        <f>'Master Database'!A119</f>
        <v>104</v>
      </c>
      <c r="B109" s="37">
        <f>'Master Database'!D119</f>
        <v>0</v>
      </c>
      <c r="C109" s="38">
        <f>'Master Database'!AZ119</f>
        <v>0</v>
      </c>
      <c r="D109" s="38">
        <f>'Master Database'!BA119</f>
        <v>0</v>
      </c>
      <c r="E109" s="38">
        <f>'Master Database'!BB119</f>
        <v>0</v>
      </c>
      <c r="F109" s="38">
        <f>'Master Database'!BC119</f>
        <v>0</v>
      </c>
      <c r="G109" s="38">
        <f>'Master Database'!BD119</f>
        <v>0</v>
      </c>
      <c r="H109" s="38">
        <f>'Master Database'!BE119</f>
        <v>0</v>
      </c>
      <c r="I109" s="38">
        <f>'Master Database'!BF119</f>
        <v>0</v>
      </c>
      <c r="J109" s="43" t="str">
        <f>'Master Database'!E119</f>
        <v>Rented</v>
      </c>
    </row>
    <row r="110" spans="1:10" x14ac:dyDescent="0.2">
      <c r="A110" s="124" t="str">
        <f>'Master Database'!A120</f>
        <v>105</v>
      </c>
      <c r="B110" s="37">
        <f>'Master Database'!D120</f>
        <v>0</v>
      </c>
      <c r="C110" s="38">
        <f>'Master Database'!AZ120</f>
        <v>0</v>
      </c>
      <c r="D110" s="38">
        <f>'Master Database'!BA120</f>
        <v>0</v>
      </c>
      <c r="E110" s="38">
        <f>'Master Database'!BB120</f>
        <v>0</v>
      </c>
      <c r="F110" s="38">
        <f>'Master Database'!BC120</f>
        <v>0</v>
      </c>
      <c r="G110" s="38">
        <f>'Master Database'!BD120</f>
        <v>0</v>
      </c>
      <c r="H110" s="38">
        <f>'Master Database'!BE120</f>
        <v>0</v>
      </c>
      <c r="I110" s="38">
        <f>'Master Database'!BF120</f>
        <v>0</v>
      </c>
      <c r="J110" s="43" t="str">
        <f>'Master Database'!E120</f>
        <v>Rented</v>
      </c>
    </row>
    <row r="111" spans="1:10" x14ac:dyDescent="0.2">
      <c r="A111" s="124" t="str">
        <f>'Master Database'!A121</f>
        <v>106</v>
      </c>
      <c r="B111" s="37">
        <f>'Master Database'!D121</f>
        <v>0</v>
      </c>
      <c r="C111" s="38">
        <f>'Master Database'!AZ121</f>
        <v>0</v>
      </c>
      <c r="D111" s="38">
        <f>'Master Database'!BA121</f>
        <v>0</v>
      </c>
      <c r="E111" s="38">
        <f>'Master Database'!BB121</f>
        <v>0</v>
      </c>
      <c r="F111" s="38">
        <f>'Master Database'!BC121</f>
        <v>0</v>
      </c>
      <c r="G111" s="38">
        <f>'Master Database'!BD121</f>
        <v>0</v>
      </c>
      <c r="H111" s="38">
        <f>'Master Database'!BE121</f>
        <v>0</v>
      </c>
      <c r="I111" s="38">
        <f>'Master Database'!BF121</f>
        <v>0</v>
      </c>
      <c r="J111" s="43" t="str">
        <f>'Master Database'!E121</f>
        <v>Rented</v>
      </c>
    </row>
    <row r="112" spans="1:10" x14ac:dyDescent="0.2">
      <c r="A112" s="124" t="str">
        <f>'Master Database'!A122</f>
        <v>107</v>
      </c>
      <c r="B112" s="37">
        <f>'Master Database'!D122</f>
        <v>0</v>
      </c>
      <c r="C112" s="38">
        <f>'Master Database'!AZ122</f>
        <v>0</v>
      </c>
      <c r="D112" s="38">
        <f>'Master Database'!BA122</f>
        <v>0</v>
      </c>
      <c r="E112" s="38">
        <f>'Master Database'!BB122</f>
        <v>0</v>
      </c>
      <c r="F112" s="38">
        <f>'Master Database'!BC122</f>
        <v>0</v>
      </c>
      <c r="G112" s="38">
        <f>'Master Database'!BD122</f>
        <v>0</v>
      </c>
      <c r="H112" s="38">
        <f>'Master Database'!BE122</f>
        <v>0</v>
      </c>
      <c r="I112" s="38">
        <f>'Master Database'!BF122</f>
        <v>0</v>
      </c>
      <c r="J112" s="43" t="str">
        <f>'Master Database'!E122</f>
        <v>Rented</v>
      </c>
    </row>
    <row r="113" spans="1:10" x14ac:dyDescent="0.2">
      <c r="A113" s="124" t="str">
        <f>'Master Database'!A123</f>
        <v>108</v>
      </c>
      <c r="B113" s="37">
        <f>'Master Database'!D123</f>
        <v>0</v>
      </c>
      <c r="C113" s="38">
        <f>'Master Database'!AZ123</f>
        <v>0</v>
      </c>
      <c r="D113" s="38">
        <f>'Master Database'!BA123</f>
        <v>0</v>
      </c>
      <c r="E113" s="38">
        <f>'Master Database'!BB123</f>
        <v>0</v>
      </c>
      <c r="F113" s="38">
        <f>'Master Database'!BC123</f>
        <v>0</v>
      </c>
      <c r="G113" s="38">
        <f>'Master Database'!BD123</f>
        <v>0</v>
      </c>
      <c r="H113" s="38">
        <f>'Master Database'!BE123</f>
        <v>0</v>
      </c>
      <c r="I113" s="38">
        <f>'Master Database'!BF123</f>
        <v>0</v>
      </c>
      <c r="J113" s="43" t="str">
        <f>'Master Database'!E123</f>
        <v>Rented</v>
      </c>
    </row>
    <row r="114" spans="1:10" x14ac:dyDescent="0.2">
      <c r="A114" s="124" t="str">
        <f>'Master Database'!A124</f>
        <v>109</v>
      </c>
      <c r="B114" s="37">
        <f>'Master Database'!D124</f>
        <v>0</v>
      </c>
      <c r="C114" s="38">
        <f>'Master Database'!AZ124</f>
        <v>0</v>
      </c>
      <c r="D114" s="38">
        <f>'Master Database'!BA124</f>
        <v>0</v>
      </c>
      <c r="E114" s="38">
        <f>'Master Database'!BB124</f>
        <v>0</v>
      </c>
      <c r="F114" s="38">
        <f>'Master Database'!BC124</f>
        <v>0</v>
      </c>
      <c r="G114" s="38">
        <f>'Master Database'!BD124</f>
        <v>0</v>
      </c>
      <c r="H114" s="38">
        <f>'Master Database'!BE124</f>
        <v>0</v>
      </c>
      <c r="I114" s="38">
        <f>'Master Database'!BF124</f>
        <v>0</v>
      </c>
      <c r="J114" s="43" t="str">
        <f>'Master Database'!E124</f>
        <v>Rented</v>
      </c>
    </row>
    <row r="115" spans="1:10" x14ac:dyDescent="0.2">
      <c r="A115" s="124" t="str">
        <f>'Master Database'!A125</f>
        <v>110</v>
      </c>
      <c r="B115" s="37">
        <f>'Master Database'!D125</f>
        <v>0</v>
      </c>
      <c r="C115" s="38">
        <f>'Master Database'!AZ125</f>
        <v>0</v>
      </c>
      <c r="D115" s="38">
        <f>'Master Database'!BA125</f>
        <v>0</v>
      </c>
      <c r="E115" s="38">
        <f>'Master Database'!BB125</f>
        <v>0</v>
      </c>
      <c r="F115" s="38">
        <f>'Master Database'!BC125</f>
        <v>0</v>
      </c>
      <c r="G115" s="38">
        <f>'Master Database'!BD125</f>
        <v>0</v>
      </c>
      <c r="H115" s="38">
        <f>'Master Database'!BE125</f>
        <v>0</v>
      </c>
      <c r="I115" s="38">
        <f>'Master Database'!BF125</f>
        <v>0</v>
      </c>
      <c r="J115" s="43" t="str">
        <f>'Master Database'!E125</f>
        <v>Rented</v>
      </c>
    </row>
    <row r="116" spans="1:10" x14ac:dyDescent="0.2">
      <c r="A116" s="124" t="str">
        <f>'Master Database'!A126</f>
        <v>111</v>
      </c>
      <c r="B116" s="37">
        <f>'Master Database'!D126</f>
        <v>0</v>
      </c>
      <c r="C116" s="38">
        <f>'Master Database'!AZ126</f>
        <v>0</v>
      </c>
      <c r="D116" s="38">
        <f>'Master Database'!BA126</f>
        <v>0</v>
      </c>
      <c r="E116" s="38">
        <f>'Master Database'!BB126</f>
        <v>0</v>
      </c>
      <c r="F116" s="38">
        <f>'Master Database'!BC126</f>
        <v>0</v>
      </c>
      <c r="G116" s="38">
        <f>'Master Database'!BD126</f>
        <v>0</v>
      </c>
      <c r="H116" s="38">
        <f>'Master Database'!BE126</f>
        <v>0</v>
      </c>
      <c r="I116" s="38">
        <f>'Master Database'!BF126</f>
        <v>0</v>
      </c>
      <c r="J116" s="43" t="str">
        <f>'Master Database'!E126</f>
        <v>Rented</v>
      </c>
    </row>
    <row r="117" spans="1:10" x14ac:dyDescent="0.2">
      <c r="A117" s="124" t="str">
        <f>'Master Database'!A127</f>
        <v>112</v>
      </c>
      <c r="B117" s="37">
        <f>'Master Database'!D127</f>
        <v>0</v>
      </c>
      <c r="C117" s="38">
        <f>'Master Database'!AZ127</f>
        <v>0</v>
      </c>
      <c r="D117" s="38">
        <f>'Master Database'!BA127</f>
        <v>0</v>
      </c>
      <c r="E117" s="38">
        <f>'Master Database'!BB127</f>
        <v>0</v>
      </c>
      <c r="F117" s="38">
        <f>'Master Database'!BC127</f>
        <v>0</v>
      </c>
      <c r="G117" s="38">
        <f>'Master Database'!BD127</f>
        <v>0</v>
      </c>
      <c r="H117" s="38">
        <f>'Master Database'!BE127</f>
        <v>0</v>
      </c>
      <c r="I117" s="38">
        <f>'Master Database'!BF127</f>
        <v>0</v>
      </c>
      <c r="J117" s="43" t="str">
        <f>'Master Database'!E127</f>
        <v>Rented</v>
      </c>
    </row>
    <row r="118" spans="1:10" x14ac:dyDescent="0.2">
      <c r="A118" s="124" t="str">
        <f>'Master Database'!A128</f>
        <v>113</v>
      </c>
      <c r="B118" s="37">
        <f>'Master Database'!D128</f>
        <v>0</v>
      </c>
      <c r="C118" s="38">
        <f>'Master Database'!AZ128</f>
        <v>0</v>
      </c>
      <c r="D118" s="38">
        <f>'Master Database'!BA128</f>
        <v>0</v>
      </c>
      <c r="E118" s="38">
        <f>'Master Database'!BB128</f>
        <v>0</v>
      </c>
      <c r="F118" s="38">
        <f>'Master Database'!BC128</f>
        <v>0</v>
      </c>
      <c r="G118" s="38">
        <f>'Master Database'!BD128</f>
        <v>0</v>
      </c>
      <c r="H118" s="38">
        <f>'Master Database'!BE128</f>
        <v>0</v>
      </c>
      <c r="I118" s="38">
        <f>'Master Database'!BF128</f>
        <v>0</v>
      </c>
      <c r="J118" s="43" t="str">
        <f>'Master Database'!E128</f>
        <v>Rented</v>
      </c>
    </row>
    <row r="119" spans="1:10" x14ac:dyDescent="0.2">
      <c r="A119" s="124" t="str">
        <f>'Master Database'!A129</f>
        <v>114</v>
      </c>
      <c r="B119" s="37">
        <f>'Master Database'!D129</f>
        <v>0</v>
      </c>
      <c r="C119" s="38">
        <f>'Master Database'!AZ129</f>
        <v>0</v>
      </c>
      <c r="D119" s="38">
        <f>'Master Database'!BA129</f>
        <v>0</v>
      </c>
      <c r="E119" s="38">
        <f>'Master Database'!BB129</f>
        <v>0</v>
      </c>
      <c r="F119" s="38">
        <f>'Master Database'!BC129</f>
        <v>0</v>
      </c>
      <c r="G119" s="38">
        <f>'Master Database'!BD129</f>
        <v>0</v>
      </c>
      <c r="H119" s="38">
        <f>'Master Database'!BE129</f>
        <v>0</v>
      </c>
      <c r="I119" s="38">
        <f>'Master Database'!BF129</f>
        <v>0</v>
      </c>
      <c r="J119" s="43" t="str">
        <f>'Master Database'!E129</f>
        <v>Private</v>
      </c>
    </row>
    <row r="120" spans="1:10" x14ac:dyDescent="0.2">
      <c r="A120" s="124" t="str">
        <f>'Master Database'!A130</f>
        <v>115</v>
      </c>
      <c r="B120" s="37">
        <f>'Master Database'!D130</f>
        <v>0</v>
      </c>
      <c r="C120" s="38">
        <f>'Master Database'!AZ130</f>
        <v>0</v>
      </c>
      <c r="D120" s="38">
        <f>'Master Database'!BA130</f>
        <v>0</v>
      </c>
      <c r="E120" s="38">
        <f>'Master Database'!BB130</f>
        <v>0</v>
      </c>
      <c r="F120" s="38">
        <f>'Master Database'!BC130</f>
        <v>0</v>
      </c>
      <c r="G120" s="38">
        <f>'Master Database'!BD130</f>
        <v>0</v>
      </c>
      <c r="H120" s="38">
        <f>'Master Database'!BE130</f>
        <v>0</v>
      </c>
      <c r="I120" s="38">
        <f>'Master Database'!BF130</f>
        <v>0</v>
      </c>
      <c r="J120" s="43" t="str">
        <f>'Master Database'!E130</f>
        <v>Private</v>
      </c>
    </row>
    <row r="121" spans="1:10" x14ac:dyDescent="0.2">
      <c r="A121" s="124" t="str">
        <f>'Master Database'!A131</f>
        <v>116</v>
      </c>
      <c r="B121" s="37">
        <f>'Master Database'!D131</f>
        <v>0</v>
      </c>
      <c r="C121" s="38">
        <f>'Master Database'!AZ131</f>
        <v>0</v>
      </c>
      <c r="D121" s="38">
        <f>'Master Database'!BA131</f>
        <v>0</v>
      </c>
      <c r="E121" s="38">
        <f>'Master Database'!BB131</f>
        <v>0</v>
      </c>
      <c r="F121" s="38">
        <f>'Master Database'!BC131</f>
        <v>0</v>
      </c>
      <c r="G121" s="38">
        <f>'Master Database'!BD131</f>
        <v>0</v>
      </c>
      <c r="H121" s="38">
        <f>'Master Database'!BE131</f>
        <v>0</v>
      </c>
      <c r="I121" s="38">
        <f>'Master Database'!BF131</f>
        <v>0</v>
      </c>
      <c r="J121" s="43" t="str">
        <f>'Master Database'!E131</f>
        <v>Private</v>
      </c>
    </row>
    <row r="122" spans="1:10" x14ac:dyDescent="0.2">
      <c r="A122" s="124" t="str">
        <f>'Master Database'!A132</f>
        <v>117</v>
      </c>
      <c r="B122" s="37">
        <f>'Master Database'!D132</f>
        <v>0</v>
      </c>
      <c r="C122" s="38">
        <f>'Master Database'!AZ132</f>
        <v>0</v>
      </c>
      <c r="D122" s="38">
        <f>'Master Database'!BA132</f>
        <v>0</v>
      </c>
      <c r="E122" s="38">
        <f>'Master Database'!BB132</f>
        <v>0</v>
      </c>
      <c r="F122" s="38">
        <f>'Master Database'!BC132</f>
        <v>0</v>
      </c>
      <c r="G122" s="38">
        <f>'Master Database'!BD132</f>
        <v>0</v>
      </c>
      <c r="H122" s="38">
        <f>'Master Database'!BE132</f>
        <v>0</v>
      </c>
      <c r="I122" s="38">
        <f>'Master Database'!BF132</f>
        <v>0</v>
      </c>
      <c r="J122" s="43" t="str">
        <f>'Master Database'!E132</f>
        <v>Rented</v>
      </c>
    </row>
    <row r="123" spans="1:10" x14ac:dyDescent="0.2">
      <c r="A123" s="124" t="str">
        <f>'Master Database'!A133</f>
        <v>118</v>
      </c>
      <c r="B123" s="37">
        <f>'Master Database'!D133</f>
        <v>0</v>
      </c>
      <c r="C123" s="38">
        <f>'Master Database'!AZ133</f>
        <v>0</v>
      </c>
      <c r="D123" s="38">
        <f>'Master Database'!BA133</f>
        <v>0</v>
      </c>
      <c r="E123" s="38">
        <f>'Master Database'!BB133</f>
        <v>0</v>
      </c>
      <c r="F123" s="38">
        <f>'Master Database'!BC133</f>
        <v>0</v>
      </c>
      <c r="G123" s="38">
        <f>'Master Database'!BD133</f>
        <v>0</v>
      </c>
      <c r="H123" s="38">
        <f>'Master Database'!BE133</f>
        <v>0</v>
      </c>
      <c r="I123" s="38">
        <f>'Master Database'!BF133</f>
        <v>0</v>
      </c>
      <c r="J123" s="43" t="str">
        <f>'Master Database'!E133</f>
        <v>Rented</v>
      </c>
    </row>
    <row r="124" spans="1:10" x14ac:dyDescent="0.2">
      <c r="A124" s="124" t="str">
        <f>'Master Database'!A134</f>
        <v>119</v>
      </c>
      <c r="B124" s="37">
        <f>'Master Database'!D134</f>
        <v>0</v>
      </c>
      <c r="C124" s="38">
        <f>'Master Database'!AZ134</f>
        <v>0</v>
      </c>
      <c r="D124" s="38">
        <f>'Master Database'!BA134</f>
        <v>0</v>
      </c>
      <c r="E124" s="38">
        <f>'Master Database'!BB134</f>
        <v>0</v>
      </c>
      <c r="F124" s="38">
        <f>'Master Database'!BC134</f>
        <v>0</v>
      </c>
      <c r="G124" s="38">
        <f>'Master Database'!BD134</f>
        <v>0</v>
      </c>
      <c r="H124" s="38">
        <f>'Master Database'!BE134</f>
        <v>0</v>
      </c>
      <c r="I124" s="38">
        <f>'Master Database'!BF134</f>
        <v>0</v>
      </c>
      <c r="J124" s="43" t="str">
        <f>'Master Database'!E134</f>
        <v>Rented</v>
      </c>
    </row>
    <row r="125" spans="1:10" x14ac:dyDescent="0.2">
      <c r="A125" s="124" t="str">
        <f>'Master Database'!A135</f>
        <v>120</v>
      </c>
      <c r="B125" s="37">
        <f>'Master Database'!D135</f>
        <v>0</v>
      </c>
      <c r="C125" s="38">
        <f>'Master Database'!AZ135</f>
        <v>0</v>
      </c>
      <c r="D125" s="38">
        <f>'Master Database'!BA135</f>
        <v>0</v>
      </c>
      <c r="E125" s="38">
        <f>'Master Database'!BB135</f>
        <v>0</v>
      </c>
      <c r="F125" s="38">
        <f>'Master Database'!BC135</f>
        <v>0</v>
      </c>
      <c r="G125" s="38">
        <f>'Master Database'!BD135</f>
        <v>0</v>
      </c>
      <c r="H125" s="38">
        <f>'Master Database'!BE135</f>
        <v>0</v>
      </c>
      <c r="I125" s="38">
        <f>'Master Database'!BF135</f>
        <v>0</v>
      </c>
      <c r="J125" s="43" t="str">
        <f>'Master Database'!E135</f>
        <v>Rented</v>
      </c>
    </row>
    <row r="126" spans="1:10" x14ac:dyDescent="0.2">
      <c r="A126" s="124" t="str">
        <f>'Master Database'!A136</f>
        <v>121</v>
      </c>
      <c r="B126" s="37">
        <f>'Master Database'!D136</f>
        <v>0</v>
      </c>
      <c r="C126" s="38">
        <f>'Master Database'!AZ136</f>
        <v>0</v>
      </c>
      <c r="D126" s="38">
        <f>'Master Database'!BA136</f>
        <v>0</v>
      </c>
      <c r="E126" s="38">
        <f>'Master Database'!BB136</f>
        <v>0</v>
      </c>
      <c r="F126" s="38">
        <f>'Master Database'!BC136</f>
        <v>0</v>
      </c>
      <c r="G126" s="38">
        <f>'Master Database'!BD136</f>
        <v>0</v>
      </c>
      <c r="H126" s="38">
        <f>'Master Database'!BE136</f>
        <v>0</v>
      </c>
      <c r="I126" s="38">
        <f>'Master Database'!BF136</f>
        <v>0</v>
      </c>
      <c r="J126" s="43" t="str">
        <f>'Master Database'!E136</f>
        <v>Rented</v>
      </c>
    </row>
    <row r="127" spans="1:10" x14ac:dyDescent="0.2">
      <c r="A127" s="124" t="str">
        <f>'Master Database'!A137</f>
        <v>122</v>
      </c>
      <c r="B127" s="37">
        <f>'Master Database'!D137</f>
        <v>0</v>
      </c>
      <c r="C127" s="38">
        <f>'Master Database'!AZ137</f>
        <v>0</v>
      </c>
      <c r="D127" s="38">
        <f>'Master Database'!BA137</f>
        <v>0</v>
      </c>
      <c r="E127" s="38">
        <f>'Master Database'!BB137</f>
        <v>0</v>
      </c>
      <c r="F127" s="38">
        <f>'Master Database'!BC137</f>
        <v>0</v>
      </c>
      <c r="G127" s="38">
        <f>'Master Database'!BD137</f>
        <v>0</v>
      </c>
      <c r="H127" s="38">
        <f>'Master Database'!BE137</f>
        <v>0</v>
      </c>
      <c r="I127" s="38">
        <f>'Master Database'!BF137</f>
        <v>0</v>
      </c>
      <c r="J127" s="43" t="str">
        <f>'Master Database'!E137</f>
        <v>Rented</v>
      </c>
    </row>
    <row r="128" spans="1:10" x14ac:dyDescent="0.2">
      <c r="A128" s="124" t="str">
        <f>'Master Database'!A138</f>
        <v>123</v>
      </c>
      <c r="B128" s="37">
        <f>'Master Database'!D138</f>
        <v>0</v>
      </c>
      <c r="C128" s="38">
        <f>'Master Database'!AZ138</f>
        <v>0</v>
      </c>
      <c r="D128" s="38">
        <f>'Master Database'!BA138</f>
        <v>0</v>
      </c>
      <c r="E128" s="38">
        <f>'Master Database'!BB138</f>
        <v>0</v>
      </c>
      <c r="F128" s="38">
        <f>'Master Database'!BC138</f>
        <v>0</v>
      </c>
      <c r="G128" s="38">
        <f>'Master Database'!BD138</f>
        <v>0</v>
      </c>
      <c r="H128" s="38">
        <f>'Master Database'!BE138</f>
        <v>0</v>
      </c>
      <c r="I128" s="38">
        <f>'Master Database'!BF138</f>
        <v>0</v>
      </c>
      <c r="J128" s="43" t="str">
        <f>'Master Database'!E138</f>
        <v>Rented</v>
      </c>
    </row>
    <row r="129" spans="1:10" x14ac:dyDescent="0.2">
      <c r="A129" s="124" t="str">
        <f>'Master Database'!A139</f>
        <v>124</v>
      </c>
      <c r="B129" s="37">
        <f>'Master Database'!D139</f>
        <v>0</v>
      </c>
      <c r="C129" s="38">
        <f>'Master Database'!AZ139</f>
        <v>0</v>
      </c>
      <c r="D129" s="38">
        <f>'Master Database'!BA139</f>
        <v>0</v>
      </c>
      <c r="E129" s="38">
        <f>'Master Database'!BB139</f>
        <v>0</v>
      </c>
      <c r="F129" s="38">
        <f>'Master Database'!BC139</f>
        <v>0</v>
      </c>
      <c r="G129" s="38">
        <f>'Master Database'!BD139</f>
        <v>0</v>
      </c>
      <c r="H129" s="38">
        <f>'Master Database'!BE139</f>
        <v>0</v>
      </c>
      <c r="I129" s="38">
        <f>'Master Database'!BF139</f>
        <v>0</v>
      </c>
      <c r="J129" s="43" t="str">
        <f>'Master Database'!E139</f>
        <v>Rented</v>
      </c>
    </row>
    <row r="130" spans="1:10" x14ac:dyDescent="0.2">
      <c r="A130" s="124" t="str">
        <f>'Master Database'!A140</f>
        <v>125</v>
      </c>
      <c r="B130" s="37">
        <f>'Master Database'!D140</f>
        <v>0</v>
      </c>
      <c r="C130" s="38">
        <f>'Master Database'!AZ140</f>
        <v>0</v>
      </c>
      <c r="D130" s="38">
        <f>'Master Database'!BA140</f>
        <v>0</v>
      </c>
      <c r="E130" s="38">
        <f>'Master Database'!BB140</f>
        <v>0</v>
      </c>
      <c r="F130" s="38">
        <f>'Master Database'!BC140</f>
        <v>0</v>
      </c>
      <c r="G130" s="38">
        <f>'Master Database'!BD140</f>
        <v>0</v>
      </c>
      <c r="H130" s="38">
        <f>'Master Database'!BE140</f>
        <v>0</v>
      </c>
      <c r="I130" s="38">
        <f>'Master Database'!BF140</f>
        <v>0</v>
      </c>
      <c r="J130" s="43" t="str">
        <f>'Master Database'!E140</f>
        <v>Rented</v>
      </c>
    </row>
    <row r="131" spans="1:10" x14ac:dyDescent="0.2">
      <c r="A131" s="124" t="str">
        <f>'Master Database'!A141</f>
        <v>126</v>
      </c>
      <c r="B131" s="37">
        <f>'Master Database'!D141</f>
        <v>0</v>
      </c>
      <c r="C131" s="38">
        <f>'Master Database'!AZ141</f>
        <v>0</v>
      </c>
      <c r="D131" s="38">
        <f>'Master Database'!BA141</f>
        <v>0</v>
      </c>
      <c r="E131" s="38">
        <f>'Master Database'!BB141</f>
        <v>0</v>
      </c>
      <c r="F131" s="38">
        <f>'Master Database'!BC141</f>
        <v>0</v>
      </c>
      <c r="G131" s="38">
        <f>'Master Database'!BD141</f>
        <v>0</v>
      </c>
      <c r="H131" s="38">
        <f>'Master Database'!BE141</f>
        <v>0</v>
      </c>
      <c r="I131" s="38">
        <f>'Master Database'!BF141</f>
        <v>0</v>
      </c>
      <c r="J131" s="43" t="str">
        <f>'Master Database'!E141</f>
        <v>Private</v>
      </c>
    </row>
    <row r="132" spans="1:10" x14ac:dyDescent="0.2">
      <c r="A132" s="124" t="str">
        <f>'Master Database'!A142</f>
        <v>127</v>
      </c>
      <c r="B132" s="37">
        <f>'Master Database'!D142</f>
        <v>0</v>
      </c>
      <c r="C132" s="38">
        <f>'Master Database'!AZ142</f>
        <v>0</v>
      </c>
      <c r="D132" s="38">
        <f>'Master Database'!BA142</f>
        <v>0</v>
      </c>
      <c r="E132" s="38">
        <f>'Master Database'!BB142</f>
        <v>0</v>
      </c>
      <c r="F132" s="38">
        <f>'Master Database'!BC142</f>
        <v>0</v>
      </c>
      <c r="G132" s="38">
        <f>'Master Database'!BD142</f>
        <v>0</v>
      </c>
      <c r="H132" s="38">
        <f>'Master Database'!BE142</f>
        <v>0</v>
      </c>
      <c r="I132" s="38">
        <f>'Master Database'!BF142</f>
        <v>0</v>
      </c>
      <c r="J132" s="43" t="str">
        <f>'Master Database'!E142</f>
        <v>Private</v>
      </c>
    </row>
    <row r="133" spans="1:10" x14ac:dyDescent="0.2">
      <c r="A133" s="124" t="str">
        <f>'Master Database'!A143</f>
        <v>128</v>
      </c>
      <c r="B133" s="37">
        <f>'Master Database'!D143</f>
        <v>0</v>
      </c>
      <c r="C133" s="38">
        <f>'Master Database'!AZ143</f>
        <v>0</v>
      </c>
      <c r="D133" s="38">
        <f>'Master Database'!BA143</f>
        <v>0</v>
      </c>
      <c r="E133" s="38">
        <f>'Master Database'!BB143</f>
        <v>0</v>
      </c>
      <c r="F133" s="38">
        <f>'Master Database'!BC143</f>
        <v>0</v>
      </c>
      <c r="G133" s="38">
        <f>'Master Database'!BD143</f>
        <v>0</v>
      </c>
      <c r="H133" s="38">
        <f>'Master Database'!BE143</f>
        <v>0</v>
      </c>
      <c r="I133" s="38">
        <f>'Master Database'!BF143</f>
        <v>0</v>
      </c>
      <c r="J133" s="43" t="str">
        <f>'Master Database'!E143</f>
        <v>Private</v>
      </c>
    </row>
    <row r="134" spans="1:10" x14ac:dyDescent="0.2">
      <c r="A134" s="124" t="str">
        <f>'Master Database'!A144</f>
        <v>129</v>
      </c>
      <c r="B134" s="37">
        <f>'Master Database'!D144</f>
        <v>0</v>
      </c>
      <c r="C134" s="38">
        <f>'Master Database'!AZ144</f>
        <v>0</v>
      </c>
      <c r="D134" s="38">
        <f>'Master Database'!BA144</f>
        <v>0</v>
      </c>
      <c r="E134" s="38">
        <f>'Master Database'!BB144</f>
        <v>0</v>
      </c>
      <c r="F134" s="38">
        <f>'Master Database'!BC144</f>
        <v>0</v>
      </c>
      <c r="G134" s="38">
        <f>'Master Database'!BD144</f>
        <v>0</v>
      </c>
      <c r="H134" s="38">
        <f>'Master Database'!BE144</f>
        <v>0</v>
      </c>
      <c r="I134" s="38">
        <f>'Master Database'!BF144</f>
        <v>0</v>
      </c>
      <c r="J134" s="43" t="str">
        <f>'Master Database'!E144</f>
        <v>Private</v>
      </c>
    </row>
    <row r="135" spans="1:10" x14ac:dyDescent="0.2">
      <c r="A135" s="124" t="str">
        <f>'Master Database'!A145</f>
        <v>130</v>
      </c>
      <c r="B135" s="37">
        <f>'Master Database'!D145</f>
        <v>0</v>
      </c>
      <c r="C135" s="38">
        <f>'Master Database'!AZ145</f>
        <v>0</v>
      </c>
      <c r="D135" s="38">
        <f>'Master Database'!BA145</f>
        <v>0</v>
      </c>
      <c r="E135" s="38">
        <f>'Master Database'!BB145</f>
        <v>0</v>
      </c>
      <c r="F135" s="38">
        <f>'Master Database'!BC145</f>
        <v>0</v>
      </c>
      <c r="G135" s="38">
        <f>'Master Database'!BD145</f>
        <v>0</v>
      </c>
      <c r="H135" s="38">
        <f>'Master Database'!BE145</f>
        <v>0</v>
      </c>
      <c r="I135" s="38">
        <f>'Master Database'!BF145</f>
        <v>0</v>
      </c>
      <c r="J135" s="43" t="str">
        <f>'Master Database'!E145</f>
        <v>Private</v>
      </c>
    </row>
    <row r="136" spans="1:10" x14ac:dyDescent="0.2">
      <c r="A136" s="124" t="str">
        <f>'Master Database'!A146</f>
        <v>131</v>
      </c>
      <c r="B136" s="37">
        <f>'Master Database'!D146</f>
        <v>0</v>
      </c>
      <c r="C136" s="38">
        <f>'Master Database'!AZ146</f>
        <v>0</v>
      </c>
      <c r="D136" s="38">
        <f>'Master Database'!BA146</f>
        <v>0</v>
      </c>
      <c r="E136" s="38">
        <f>'Master Database'!BB146</f>
        <v>0</v>
      </c>
      <c r="F136" s="38">
        <f>'Master Database'!BC146</f>
        <v>0</v>
      </c>
      <c r="G136" s="38">
        <f>'Master Database'!BD146</f>
        <v>0</v>
      </c>
      <c r="H136" s="38">
        <f>'Master Database'!BE146</f>
        <v>0</v>
      </c>
      <c r="I136" s="38">
        <f>'Master Database'!BF146</f>
        <v>0</v>
      </c>
      <c r="J136" s="43" t="str">
        <f>'Master Database'!E146</f>
        <v>Private</v>
      </c>
    </row>
    <row r="137" spans="1:10" x14ac:dyDescent="0.2">
      <c r="A137" s="124" t="str">
        <f>'Master Database'!A147</f>
        <v>132</v>
      </c>
      <c r="B137" s="37">
        <f>'Master Database'!D147</f>
        <v>0</v>
      </c>
      <c r="C137" s="38">
        <f>'Master Database'!AZ147</f>
        <v>0</v>
      </c>
      <c r="D137" s="38">
        <f>'Master Database'!BA147</f>
        <v>0</v>
      </c>
      <c r="E137" s="38">
        <f>'Master Database'!BB147</f>
        <v>0</v>
      </c>
      <c r="F137" s="38">
        <f>'Master Database'!BC147</f>
        <v>0</v>
      </c>
      <c r="G137" s="38">
        <f>'Master Database'!BD147</f>
        <v>0</v>
      </c>
      <c r="H137" s="38">
        <f>'Master Database'!BE147</f>
        <v>0</v>
      </c>
      <c r="I137" s="38">
        <f>'Master Database'!BF147</f>
        <v>0</v>
      </c>
      <c r="J137" s="43" t="str">
        <f>'Master Database'!E147</f>
        <v>Private</v>
      </c>
    </row>
    <row r="138" spans="1:10" x14ac:dyDescent="0.2">
      <c r="A138" s="124" t="str">
        <f>'Master Database'!A148</f>
        <v>133</v>
      </c>
      <c r="B138" s="37">
        <f>'Master Database'!D148</f>
        <v>0</v>
      </c>
      <c r="C138" s="38">
        <f>'Master Database'!AZ148</f>
        <v>0</v>
      </c>
      <c r="D138" s="38">
        <f>'Master Database'!BA148</f>
        <v>0</v>
      </c>
      <c r="E138" s="38">
        <f>'Master Database'!BB148</f>
        <v>0</v>
      </c>
      <c r="F138" s="38">
        <f>'Master Database'!BC148</f>
        <v>0</v>
      </c>
      <c r="G138" s="38">
        <f>'Master Database'!BD148</f>
        <v>0</v>
      </c>
      <c r="H138" s="38">
        <f>'Master Database'!BE148</f>
        <v>0</v>
      </c>
      <c r="I138" s="38">
        <f>'Master Database'!BF148</f>
        <v>0</v>
      </c>
      <c r="J138" s="43" t="str">
        <f>'Master Database'!E148</f>
        <v>Shared Ownership</v>
      </c>
    </row>
    <row r="139" spans="1:10" x14ac:dyDescent="0.2">
      <c r="A139" s="124" t="str">
        <f>'Master Database'!A149</f>
        <v>134</v>
      </c>
      <c r="B139" s="37">
        <f>'Master Database'!D149</f>
        <v>0</v>
      </c>
      <c r="C139" s="38">
        <f>'Master Database'!AZ149</f>
        <v>0</v>
      </c>
      <c r="D139" s="38">
        <f>'Master Database'!BA149</f>
        <v>0</v>
      </c>
      <c r="E139" s="38">
        <f>'Master Database'!BB149</f>
        <v>0</v>
      </c>
      <c r="F139" s="38">
        <f>'Master Database'!BC149</f>
        <v>0</v>
      </c>
      <c r="G139" s="38">
        <f>'Master Database'!BD149</f>
        <v>0</v>
      </c>
      <c r="H139" s="38">
        <f>'Master Database'!BE149</f>
        <v>0</v>
      </c>
      <c r="I139" s="38">
        <f>'Master Database'!BF149</f>
        <v>0</v>
      </c>
      <c r="J139" s="43" t="str">
        <f>'Master Database'!E149</f>
        <v>Shared Ownership</v>
      </c>
    </row>
    <row r="140" spans="1:10" x14ac:dyDescent="0.2">
      <c r="A140" s="124" t="str">
        <f>'Master Database'!A150</f>
        <v>135</v>
      </c>
      <c r="B140" s="37">
        <f>'Master Database'!D150</f>
        <v>0</v>
      </c>
      <c r="C140" s="38">
        <f>'Master Database'!AZ150</f>
        <v>0</v>
      </c>
      <c r="D140" s="38">
        <f>'Master Database'!BA150</f>
        <v>0</v>
      </c>
      <c r="E140" s="38">
        <f>'Master Database'!BB150</f>
        <v>0</v>
      </c>
      <c r="F140" s="38">
        <f>'Master Database'!BC150</f>
        <v>0</v>
      </c>
      <c r="G140" s="38">
        <f>'Master Database'!BD150</f>
        <v>0</v>
      </c>
      <c r="H140" s="38">
        <f>'Master Database'!BE150</f>
        <v>0</v>
      </c>
      <c r="I140" s="38">
        <f>'Master Database'!BF150</f>
        <v>0</v>
      </c>
      <c r="J140" s="43" t="str">
        <f>'Master Database'!E150</f>
        <v>Shared Ownership</v>
      </c>
    </row>
    <row r="141" spans="1:10" x14ac:dyDescent="0.2">
      <c r="A141" s="124" t="str">
        <f>'Master Database'!A151</f>
        <v>136</v>
      </c>
      <c r="B141" s="37">
        <f>'Master Database'!D151</f>
        <v>0</v>
      </c>
      <c r="C141" s="38">
        <f>'Master Database'!AZ151</f>
        <v>0</v>
      </c>
      <c r="D141" s="38">
        <f>'Master Database'!BA151</f>
        <v>0</v>
      </c>
      <c r="E141" s="38">
        <f>'Master Database'!BB151</f>
        <v>0</v>
      </c>
      <c r="F141" s="38">
        <f>'Master Database'!BC151</f>
        <v>0</v>
      </c>
      <c r="G141" s="38">
        <f>'Master Database'!BD151</f>
        <v>0</v>
      </c>
      <c r="H141" s="38">
        <f>'Master Database'!BE151</f>
        <v>0</v>
      </c>
      <c r="I141" s="38">
        <f>'Master Database'!BF151</f>
        <v>0</v>
      </c>
      <c r="J141" s="43" t="str">
        <f>'Master Database'!E151</f>
        <v>Shared Ownership</v>
      </c>
    </row>
    <row r="142" spans="1:10" x14ac:dyDescent="0.2">
      <c r="A142" s="124" t="str">
        <f>'Master Database'!A152</f>
        <v>137</v>
      </c>
      <c r="B142" s="37">
        <f>'Master Database'!D152</f>
        <v>0</v>
      </c>
      <c r="C142" s="38">
        <f>'Master Database'!AZ152</f>
        <v>0</v>
      </c>
      <c r="D142" s="38">
        <f>'Master Database'!BA152</f>
        <v>0</v>
      </c>
      <c r="E142" s="38">
        <f>'Master Database'!BB152</f>
        <v>0</v>
      </c>
      <c r="F142" s="38">
        <f>'Master Database'!BC152</f>
        <v>0</v>
      </c>
      <c r="G142" s="38">
        <f>'Master Database'!BD152</f>
        <v>0</v>
      </c>
      <c r="H142" s="38">
        <f>'Master Database'!BE152</f>
        <v>0</v>
      </c>
      <c r="I142" s="38">
        <f>'Master Database'!BF152</f>
        <v>0</v>
      </c>
      <c r="J142" s="43" t="str">
        <f>'Master Database'!E152</f>
        <v>Shared Ownership</v>
      </c>
    </row>
    <row r="143" spans="1:10" x14ac:dyDescent="0.2">
      <c r="A143" s="124" t="str">
        <f>'Master Database'!A153</f>
        <v>138</v>
      </c>
      <c r="B143" s="37">
        <f>'Master Database'!D153</f>
        <v>0</v>
      </c>
      <c r="C143" s="38">
        <f>'Master Database'!AZ153</f>
        <v>0</v>
      </c>
      <c r="D143" s="38">
        <f>'Master Database'!BA153</f>
        <v>0</v>
      </c>
      <c r="E143" s="38">
        <f>'Master Database'!BB153</f>
        <v>0</v>
      </c>
      <c r="F143" s="38">
        <f>'Master Database'!BC153</f>
        <v>0</v>
      </c>
      <c r="G143" s="38">
        <f>'Master Database'!BD153</f>
        <v>0</v>
      </c>
      <c r="H143" s="38">
        <f>'Master Database'!BE153</f>
        <v>0</v>
      </c>
      <c r="I143" s="38">
        <f>'Master Database'!BF153</f>
        <v>0</v>
      </c>
      <c r="J143" s="43" t="str">
        <f>'Master Database'!E153</f>
        <v>Shared Ownership</v>
      </c>
    </row>
    <row r="144" spans="1:10" x14ac:dyDescent="0.2">
      <c r="A144" s="124" t="str">
        <f>'Master Database'!A154</f>
        <v>139</v>
      </c>
      <c r="B144" s="37">
        <f>'Master Database'!D154</f>
        <v>0</v>
      </c>
      <c r="C144" s="38">
        <f>'Master Database'!AZ154</f>
        <v>0</v>
      </c>
      <c r="D144" s="38">
        <f>'Master Database'!BA154</f>
        <v>0</v>
      </c>
      <c r="E144" s="38">
        <f>'Master Database'!BB154</f>
        <v>0</v>
      </c>
      <c r="F144" s="38">
        <f>'Master Database'!BC154</f>
        <v>0</v>
      </c>
      <c r="G144" s="38">
        <f>'Master Database'!BD154</f>
        <v>0</v>
      </c>
      <c r="H144" s="38">
        <f>'Master Database'!BE154</f>
        <v>0</v>
      </c>
      <c r="I144" s="38">
        <f>'Master Database'!BF154</f>
        <v>0</v>
      </c>
      <c r="J144" s="43" t="str">
        <f>'Master Database'!E154</f>
        <v>Private</v>
      </c>
    </row>
    <row r="145" spans="1:10" x14ac:dyDescent="0.2">
      <c r="A145" s="124" t="str">
        <f>'Master Database'!A155</f>
        <v>140</v>
      </c>
      <c r="B145" s="37">
        <f>'Master Database'!D155</f>
        <v>0</v>
      </c>
      <c r="C145" s="38">
        <f>'Master Database'!AZ155</f>
        <v>0</v>
      </c>
      <c r="D145" s="38">
        <f>'Master Database'!BA155</f>
        <v>0</v>
      </c>
      <c r="E145" s="38">
        <f>'Master Database'!BB155</f>
        <v>0</v>
      </c>
      <c r="F145" s="38">
        <f>'Master Database'!BC155</f>
        <v>0</v>
      </c>
      <c r="G145" s="38">
        <f>'Master Database'!BD155</f>
        <v>0</v>
      </c>
      <c r="H145" s="38">
        <f>'Master Database'!BE155</f>
        <v>0</v>
      </c>
      <c r="I145" s="38">
        <f>'Master Database'!BF155</f>
        <v>0</v>
      </c>
      <c r="J145" s="43" t="str">
        <f>'Master Database'!E155</f>
        <v>Private</v>
      </c>
    </row>
    <row r="146" spans="1:10" x14ac:dyDescent="0.2">
      <c r="A146" s="124" t="str">
        <f>'Master Database'!A156</f>
        <v>141</v>
      </c>
      <c r="B146" s="37">
        <f>'Master Database'!D156</f>
        <v>0</v>
      </c>
      <c r="C146" s="38">
        <f>'Master Database'!AZ156</f>
        <v>0</v>
      </c>
      <c r="D146" s="38">
        <f>'Master Database'!BA156</f>
        <v>0</v>
      </c>
      <c r="E146" s="38">
        <f>'Master Database'!BB156</f>
        <v>0</v>
      </c>
      <c r="F146" s="38">
        <f>'Master Database'!BC156</f>
        <v>0</v>
      </c>
      <c r="G146" s="38">
        <f>'Master Database'!BD156</f>
        <v>0</v>
      </c>
      <c r="H146" s="38">
        <f>'Master Database'!BE156</f>
        <v>0</v>
      </c>
      <c r="I146" s="38">
        <f>'Master Database'!BF156</f>
        <v>0</v>
      </c>
      <c r="J146" s="43" t="str">
        <f>'Master Database'!E156</f>
        <v>Private</v>
      </c>
    </row>
    <row r="147" spans="1:10" x14ac:dyDescent="0.2">
      <c r="A147" s="124" t="str">
        <f>'Master Database'!A157</f>
        <v>142</v>
      </c>
      <c r="B147" s="37">
        <f>'Master Database'!D157</f>
        <v>0</v>
      </c>
      <c r="C147" s="38">
        <f>'Master Database'!AZ157</f>
        <v>0</v>
      </c>
      <c r="D147" s="38">
        <f>'Master Database'!BA157</f>
        <v>0</v>
      </c>
      <c r="E147" s="38">
        <f>'Master Database'!BB157</f>
        <v>0</v>
      </c>
      <c r="F147" s="38">
        <f>'Master Database'!BC157</f>
        <v>0</v>
      </c>
      <c r="G147" s="38">
        <f>'Master Database'!BD157</f>
        <v>0</v>
      </c>
      <c r="H147" s="38">
        <f>'Master Database'!BE157</f>
        <v>0</v>
      </c>
      <c r="I147" s="38">
        <f>'Master Database'!BF157</f>
        <v>0</v>
      </c>
      <c r="J147" s="43" t="str">
        <f>'Master Database'!E157</f>
        <v>Private</v>
      </c>
    </row>
    <row r="148" spans="1:10" x14ac:dyDescent="0.2">
      <c r="A148" s="124" t="str">
        <f>'Master Database'!A158</f>
        <v>143</v>
      </c>
      <c r="B148" s="37">
        <f>'Master Database'!D158</f>
        <v>0</v>
      </c>
      <c r="C148" s="38">
        <f>'Master Database'!AZ158</f>
        <v>0</v>
      </c>
      <c r="D148" s="38">
        <f>'Master Database'!BA158</f>
        <v>0</v>
      </c>
      <c r="E148" s="38">
        <f>'Master Database'!BB158</f>
        <v>0</v>
      </c>
      <c r="F148" s="38">
        <f>'Master Database'!BC158</f>
        <v>0</v>
      </c>
      <c r="G148" s="38">
        <f>'Master Database'!BD158</f>
        <v>0</v>
      </c>
      <c r="H148" s="38">
        <f>'Master Database'!BE158</f>
        <v>0</v>
      </c>
      <c r="I148" s="38">
        <f>'Master Database'!BF158</f>
        <v>0</v>
      </c>
      <c r="J148" s="43" t="str">
        <f>'Master Database'!E158</f>
        <v>Private</v>
      </c>
    </row>
    <row r="149" spans="1:10" x14ac:dyDescent="0.2">
      <c r="A149" s="124" t="str">
        <f>'Master Database'!A159</f>
        <v>144</v>
      </c>
      <c r="B149" s="37">
        <f>'Master Database'!D159</f>
        <v>0</v>
      </c>
      <c r="C149" s="38">
        <f>'Master Database'!AZ159</f>
        <v>0</v>
      </c>
      <c r="D149" s="38">
        <f>'Master Database'!BA159</f>
        <v>0</v>
      </c>
      <c r="E149" s="38">
        <f>'Master Database'!BB159</f>
        <v>0</v>
      </c>
      <c r="F149" s="38">
        <f>'Master Database'!BC159</f>
        <v>0</v>
      </c>
      <c r="G149" s="38">
        <f>'Master Database'!BD159</f>
        <v>0</v>
      </c>
      <c r="H149" s="38">
        <f>'Master Database'!BE159</f>
        <v>0</v>
      </c>
      <c r="I149" s="38">
        <f>'Master Database'!BF159</f>
        <v>0</v>
      </c>
      <c r="J149" s="43" t="str">
        <f>'Master Database'!E159</f>
        <v>Private</v>
      </c>
    </row>
    <row r="150" spans="1:10" x14ac:dyDescent="0.2">
      <c r="A150" s="124" t="str">
        <f>'Master Database'!A160</f>
        <v>145</v>
      </c>
      <c r="B150" s="37">
        <f>'Master Database'!D160</f>
        <v>0</v>
      </c>
      <c r="C150" s="38">
        <f>'Master Database'!AZ160</f>
        <v>0</v>
      </c>
      <c r="D150" s="38">
        <f>'Master Database'!BA160</f>
        <v>0</v>
      </c>
      <c r="E150" s="38">
        <f>'Master Database'!BB160</f>
        <v>0</v>
      </c>
      <c r="F150" s="38">
        <f>'Master Database'!BC160</f>
        <v>0</v>
      </c>
      <c r="G150" s="38">
        <f>'Master Database'!BD160</f>
        <v>0</v>
      </c>
      <c r="H150" s="38">
        <f>'Master Database'!BE160</f>
        <v>0</v>
      </c>
      <c r="I150" s="38">
        <f>'Master Database'!BF160</f>
        <v>0</v>
      </c>
      <c r="J150" s="43" t="str">
        <f>'Master Database'!E160</f>
        <v>Private</v>
      </c>
    </row>
    <row r="151" spans="1:10" x14ac:dyDescent="0.2">
      <c r="A151" s="124" t="str">
        <f>'Master Database'!A161</f>
        <v>146</v>
      </c>
      <c r="B151" s="37">
        <f>'Master Database'!D161</f>
        <v>0</v>
      </c>
      <c r="C151" s="38">
        <f>'Master Database'!AZ161</f>
        <v>0</v>
      </c>
      <c r="D151" s="38">
        <f>'Master Database'!BA161</f>
        <v>0</v>
      </c>
      <c r="E151" s="38">
        <f>'Master Database'!BB161</f>
        <v>0</v>
      </c>
      <c r="F151" s="38">
        <f>'Master Database'!BC161</f>
        <v>0</v>
      </c>
      <c r="G151" s="38">
        <f>'Master Database'!BD161</f>
        <v>0</v>
      </c>
      <c r="H151" s="38">
        <f>'Master Database'!BE161</f>
        <v>0</v>
      </c>
      <c r="I151" s="38">
        <f>'Master Database'!BF161</f>
        <v>0</v>
      </c>
      <c r="J151" s="43" t="str">
        <f>'Master Database'!E161</f>
        <v>Shared Ownership</v>
      </c>
    </row>
    <row r="152" spans="1:10" x14ac:dyDescent="0.2">
      <c r="A152" s="124" t="str">
        <f>'Master Database'!A162</f>
        <v>147</v>
      </c>
      <c r="B152" s="37">
        <f>'Master Database'!D162</f>
        <v>0</v>
      </c>
      <c r="C152" s="38">
        <f>'Master Database'!AZ162</f>
        <v>0</v>
      </c>
      <c r="D152" s="38">
        <f>'Master Database'!BA162</f>
        <v>0</v>
      </c>
      <c r="E152" s="38">
        <f>'Master Database'!BB162</f>
        <v>0</v>
      </c>
      <c r="F152" s="38">
        <f>'Master Database'!BC162</f>
        <v>0</v>
      </c>
      <c r="G152" s="38">
        <f>'Master Database'!BD162</f>
        <v>0</v>
      </c>
      <c r="H152" s="38">
        <f>'Master Database'!BE162</f>
        <v>0</v>
      </c>
      <c r="I152" s="38">
        <f>'Master Database'!BF162</f>
        <v>0</v>
      </c>
      <c r="J152" s="43" t="str">
        <f>'Master Database'!E162</f>
        <v>Shared Ownership</v>
      </c>
    </row>
    <row r="153" spans="1:10" x14ac:dyDescent="0.2">
      <c r="A153" s="124" t="str">
        <f>'Master Database'!A163</f>
        <v>148</v>
      </c>
      <c r="B153" s="37">
        <f>'Master Database'!D163</f>
        <v>0</v>
      </c>
      <c r="C153" s="38">
        <f>'Master Database'!AZ163</f>
        <v>0</v>
      </c>
      <c r="D153" s="38">
        <f>'Master Database'!BA163</f>
        <v>0</v>
      </c>
      <c r="E153" s="38">
        <f>'Master Database'!BB163</f>
        <v>0</v>
      </c>
      <c r="F153" s="38">
        <f>'Master Database'!BC163</f>
        <v>0</v>
      </c>
      <c r="G153" s="38">
        <f>'Master Database'!BD163</f>
        <v>0</v>
      </c>
      <c r="H153" s="38">
        <f>'Master Database'!BE163</f>
        <v>0</v>
      </c>
      <c r="I153" s="38">
        <f>'Master Database'!BF163</f>
        <v>0</v>
      </c>
      <c r="J153" s="43" t="str">
        <f>'Master Database'!E163</f>
        <v>Shared Ownership</v>
      </c>
    </row>
    <row r="154" spans="1:10" x14ac:dyDescent="0.2">
      <c r="A154" s="124" t="str">
        <f>'Master Database'!A164</f>
        <v>149</v>
      </c>
      <c r="B154" s="37">
        <f>'Master Database'!D164</f>
        <v>0</v>
      </c>
      <c r="C154" s="38">
        <f>'Master Database'!AZ164</f>
        <v>0</v>
      </c>
      <c r="D154" s="38">
        <f>'Master Database'!BA164</f>
        <v>0</v>
      </c>
      <c r="E154" s="38">
        <f>'Master Database'!BB164</f>
        <v>0</v>
      </c>
      <c r="F154" s="38">
        <f>'Master Database'!BC164</f>
        <v>0</v>
      </c>
      <c r="G154" s="38">
        <f>'Master Database'!BD164</f>
        <v>0</v>
      </c>
      <c r="H154" s="38">
        <f>'Master Database'!BE164</f>
        <v>0</v>
      </c>
      <c r="I154" s="38">
        <f>'Master Database'!BF164</f>
        <v>0</v>
      </c>
      <c r="J154" s="43" t="str">
        <f>'Master Database'!E164</f>
        <v>Shared Ownership</v>
      </c>
    </row>
    <row r="155" spans="1:10" x14ac:dyDescent="0.2">
      <c r="A155" s="124" t="str">
        <f>'Master Database'!A165</f>
        <v>150</v>
      </c>
      <c r="B155" s="37">
        <f>'Master Database'!D165</f>
        <v>0</v>
      </c>
      <c r="C155" s="38">
        <f>'Master Database'!AZ165</f>
        <v>0</v>
      </c>
      <c r="D155" s="38">
        <f>'Master Database'!BA165</f>
        <v>0</v>
      </c>
      <c r="E155" s="38">
        <f>'Master Database'!BB165</f>
        <v>0</v>
      </c>
      <c r="F155" s="38">
        <f>'Master Database'!BC165</f>
        <v>0</v>
      </c>
      <c r="G155" s="38">
        <f>'Master Database'!BD165</f>
        <v>0</v>
      </c>
      <c r="H155" s="38">
        <f>'Master Database'!BE165</f>
        <v>0</v>
      </c>
      <c r="I155" s="38">
        <f>'Master Database'!BF165</f>
        <v>0</v>
      </c>
      <c r="J155" s="43" t="str">
        <f>'Master Database'!E165</f>
        <v>Private</v>
      </c>
    </row>
    <row r="156" spans="1:10" x14ac:dyDescent="0.2">
      <c r="A156" s="124" t="str">
        <f>'Master Database'!A166</f>
        <v>151</v>
      </c>
      <c r="B156" s="37">
        <f>'Master Database'!D166</f>
        <v>0</v>
      </c>
      <c r="C156" s="38">
        <f>'Master Database'!AZ166</f>
        <v>0</v>
      </c>
      <c r="D156" s="38">
        <f>'Master Database'!BA166</f>
        <v>0</v>
      </c>
      <c r="E156" s="38">
        <f>'Master Database'!BB166</f>
        <v>0</v>
      </c>
      <c r="F156" s="38">
        <f>'Master Database'!BC166</f>
        <v>0</v>
      </c>
      <c r="G156" s="38">
        <f>'Master Database'!BD166</f>
        <v>0</v>
      </c>
      <c r="H156" s="38">
        <f>'Master Database'!BE166</f>
        <v>0</v>
      </c>
      <c r="I156" s="38">
        <f>'Master Database'!BF166</f>
        <v>0</v>
      </c>
      <c r="J156" s="43" t="str">
        <f>'Master Database'!E166</f>
        <v>Private</v>
      </c>
    </row>
    <row r="157" spans="1:10" x14ac:dyDescent="0.2">
      <c r="A157" s="124" t="str">
        <f>'Master Database'!A167</f>
        <v>152</v>
      </c>
      <c r="B157" s="37">
        <f>'Master Database'!D167</f>
        <v>0</v>
      </c>
      <c r="C157" s="38">
        <f>'Master Database'!AZ167</f>
        <v>0</v>
      </c>
      <c r="D157" s="38">
        <f>'Master Database'!BA167</f>
        <v>0</v>
      </c>
      <c r="E157" s="38">
        <f>'Master Database'!BB167</f>
        <v>0</v>
      </c>
      <c r="F157" s="38">
        <f>'Master Database'!BC167</f>
        <v>0</v>
      </c>
      <c r="G157" s="38">
        <f>'Master Database'!BD167</f>
        <v>0</v>
      </c>
      <c r="H157" s="38">
        <f>'Master Database'!BE167</f>
        <v>0</v>
      </c>
      <c r="I157" s="38">
        <f>'Master Database'!BF167</f>
        <v>0</v>
      </c>
      <c r="J157" s="43" t="str">
        <f>'Master Database'!E167</f>
        <v>Private</v>
      </c>
    </row>
    <row r="158" spans="1:10" x14ac:dyDescent="0.2">
      <c r="A158" s="124" t="str">
        <f>'Master Database'!A168</f>
        <v>153</v>
      </c>
      <c r="B158" s="37">
        <f>'Master Database'!D168</f>
        <v>0</v>
      </c>
      <c r="C158" s="38">
        <f>'Master Database'!AZ168</f>
        <v>0</v>
      </c>
      <c r="D158" s="38">
        <f>'Master Database'!BA168</f>
        <v>0</v>
      </c>
      <c r="E158" s="38">
        <f>'Master Database'!BB168</f>
        <v>0</v>
      </c>
      <c r="F158" s="38">
        <f>'Master Database'!BC168</f>
        <v>0</v>
      </c>
      <c r="G158" s="38">
        <f>'Master Database'!BD168</f>
        <v>0</v>
      </c>
      <c r="H158" s="38">
        <f>'Master Database'!BE168</f>
        <v>0</v>
      </c>
      <c r="I158" s="38">
        <f>'Master Database'!BF168</f>
        <v>0</v>
      </c>
      <c r="J158" s="43" t="str">
        <f>'Master Database'!E168</f>
        <v>Private</v>
      </c>
    </row>
    <row r="159" spans="1:10" x14ac:dyDescent="0.2">
      <c r="A159" s="124" t="str">
        <f>'Master Database'!A169</f>
        <v>154</v>
      </c>
      <c r="B159" s="37">
        <f>'Master Database'!D169</f>
        <v>0</v>
      </c>
      <c r="C159" s="38">
        <f>'Master Database'!AZ169</f>
        <v>0</v>
      </c>
      <c r="D159" s="38">
        <f>'Master Database'!BA169</f>
        <v>0</v>
      </c>
      <c r="E159" s="38">
        <f>'Master Database'!BB169</f>
        <v>0</v>
      </c>
      <c r="F159" s="38">
        <f>'Master Database'!BC169</f>
        <v>0</v>
      </c>
      <c r="G159" s="38">
        <f>'Master Database'!BD169</f>
        <v>0</v>
      </c>
      <c r="H159" s="38">
        <f>'Master Database'!BE169</f>
        <v>0</v>
      </c>
      <c r="I159" s="38">
        <f>'Master Database'!BF169</f>
        <v>0</v>
      </c>
      <c r="J159" s="43" t="str">
        <f>'Master Database'!E169</f>
        <v>Private</v>
      </c>
    </row>
    <row r="160" spans="1:10" x14ac:dyDescent="0.2">
      <c r="A160" s="124" t="str">
        <f>'Master Database'!A170</f>
        <v>155</v>
      </c>
      <c r="B160" s="37">
        <f>'Master Database'!D170</f>
        <v>0</v>
      </c>
      <c r="C160" s="38">
        <f>'Master Database'!AZ170</f>
        <v>0</v>
      </c>
      <c r="D160" s="38">
        <f>'Master Database'!BA170</f>
        <v>0</v>
      </c>
      <c r="E160" s="38">
        <f>'Master Database'!BB170</f>
        <v>0</v>
      </c>
      <c r="F160" s="38">
        <f>'Master Database'!BC170</f>
        <v>0</v>
      </c>
      <c r="G160" s="38">
        <f>'Master Database'!BD170</f>
        <v>0</v>
      </c>
      <c r="H160" s="38">
        <f>'Master Database'!BE170</f>
        <v>0</v>
      </c>
      <c r="I160" s="38">
        <f>'Master Database'!BF170</f>
        <v>0</v>
      </c>
      <c r="J160" s="43" t="str">
        <f>'Master Database'!E170</f>
        <v>Private</v>
      </c>
    </row>
    <row r="161" spans="1:10" x14ac:dyDescent="0.2">
      <c r="A161" s="124" t="str">
        <f>'Master Database'!A171</f>
        <v>156</v>
      </c>
      <c r="B161" s="37">
        <f>'Master Database'!D171</f>
        <v>0</v>
      </c>
      <c r="C161" s="38">
        <f>'Master Database'!AZ171</f>
        <v>0</v>
      </c>
      <c r="D161" s="38">
        <f>'Master Database'!BA171</f>
        <v>0</v>
      </c>
      <c r="E161" s="38">
        <f>'Master Database'!BB171</f>
        <v>0</v>
      </c>
      <c r="F161" s="38">
        <f>'Master Database'!BC171</f>
        <v>0</v>
      </c>
      <c r="G161" s="38">
        <f>'Master Database'!BD171</f>
        <v>0</v>
      </c>
      <c r="H161" s="38">
        <f>'Master Database'!BE171</f>
        <v>0</v>
      </c>
      <c r="I161" s="38">
        <f>'Master Database'!BF171</f>
        <v>0</v>
      </c>
      <c r="J161" s="43" t="str">
        <f>'Master Database'!E171</f>
        <v>Private</v>
      </c>
    </row>
    <row r="162" spans="1:10" x14ac:dyDescent="0.2">
      <c r="A162" s="124" t="str">
        <f>'Master Database'!A172</f>
        <v>157</v>
      </c>
      <c r="B162" s="37">
        <f>'Master Database'!D172</f>
        <v>0</v>
      </c>
      <c r="C162" s="38">
        <f>'Master Database'!AZ172</f>
        <v>0</v>
      </c>
      <c r="D162" s="38">
        <f>'Master Database'!BA172</f>
        <v>0</v>
      </c>
      <c r="E162" s="38">
        <f>'Master Database'!BB172</f>
        <v>0</v>
      </c>
      <c r="F162" s="38">
        <f>'Master Database'!BC172</f>
        <v>0</v>
      </c>
      <c r="G162" s="38">
        <f>'Master Database'!BD172</f>
        <v>0</v>
      </c>
      <c r="H162" s="38">
        <f>'Master Database'!BE172</f>
        <v>0</v>
      </c>
      <c r="I162" s="38">
        <f>'Master Database'!BF172</f>
        <v>0</v>
      </c>
      <c r="J162" s="43" t="str">
        <f>'Master Database'!E172</f>
        <v>Private</v>
      </c>
    </row>
    <row r="163" spans="1:10" x14ac:dyDescent="0.2">
      <c r="A163" s="124" t="str">
        <f>'Master Database'!A173</f>
        <v>158</v>
      </c>
      <c r="B163" s="37">
        <f>'Master Database'!D173</f>
        <v>0</v>
      </c>
      <c r="C163" s="38">
        <f>'Master Database'!AZ173</f>
        <v>0</v>
      </c>
      <c r="D163" s="38">
        <f>'Master Database'!BA173</f>
        <v>0</v>
      </c>
      <c r="E163" s="38">
        <f>'Master Database'!BB173</f>
        <v>0</v>
      </c>
      <c r="F163" s="38">
        <f>'Master Database'!BC173</f>
        <v>0</v>
      </c>
      <c r="G163" s="38">
        <f>'Master Database'!BD173</f>
        <v>0</v>
      </c>
      <c r="H163" s="38">
        <f>'Master Database'!BE173</f>
        <v>0</v>
      </c>
      <c r="I163" s="38">
        <f>'Master Database'!BF173</f>
        <v>0</v>
      </c>
      <c r="J163" s="43" t="str">
        <f>'Master Database'!E173</f>
        <v>Private</v>
      </c>
    </row>
    <row r="164" spans="1:10" x14ac:dyDescent="0.2">
      <c r="A164" s="124" t="str">
        <f>'Master Database'!A174</f>
        <v>159</v>
      </c>
      <c r="B164" s="37">
        <f>'Master Database'!D174</f>
        <v>0</v>
      </c>
      <c r="C164" s="38">
        <f>'Master Database'!AZ174</f>
        <v>0</v>
      </c>
      <c r="D164" s="38">
        <f>'Master Database'!BA174</f>
        <v>0</v>
      </c>
      <c r="E164" s="38">
        <f>'Master Database'!BB174</f>
        <v>0</v>
      </c>
      <c r="F164" s="38">
        <f>'Master Database'!BC174</f>
        <v>0</v>
      </c>
      <c r="G164" s="38">
        <f>'Master Database'!BD174</f>
        <v>0</v>
      </c>
      <c r="H164" s="38">
        <f>'Master Database'!BE174</f>
        <v>0</v>
      </c>
      <c r="I164" s="38">
        <f>'Master Database'!BF174</f>
        <v>0</v>
      </c>
      <c r="J164" s="43" t="str">
        <f>'Master Database'!E174</f>
        <v>Private</v>
      </c>
    </row>
    <row r="165" spans="1:10" x14ac:dyDescent="0.2">
      <c r="A165" s="124" t="str">
        <f>'Master Database'!A175</f>
        <v>160</v>
      </c>
      <c r="B165" s="37">
        <f>'Master Database'!D175</f>
        <v>0</v>
      </c>
      <c r="C165" s="38">
        <f>'Master Database'!AZ175</f>
        <v>0</v>
      </c>
      <c r="D165" s="38">
        <f>'Master Database'!BA175</f>
        <v>0</v>
      </c>
      <c r="E165" s="38">
        <f>'Master Database'!BB175</f>
        <v>0</v>
      </c>
      <c r="F165" s="38">
        <f>'Master Database'!BC175</f>
        <v>0</v>
      </c>
      <c r="G165" s="38">
        <f>'Master Database'!BD175</f>
        <v>0</v>
      </c>
      <c r="H165" s="38">
        <f>'Master Database'!BE175</f>
        <v>0</v>
      </c>
      <c r="I165" s="38">
        <f>'Master Database'!BF175</f>
        <v>0</v>
      </c>
      <c r="J165" s="43" t="str">
        <f>'Master Database'!E175</f>
        <v>Private</v>
      </c>
    </row>
    <row r="166" spans="1:10" x14ac:dyDescent="0.2">
      <c r="A166" s="124" t="str">
        <f>'Master Database'!A176</f>
        <v>161</v>
      </c>
      <c r="B166" s="37">
        <f>'Master Database'!D176</f>
        <v>0</v>
      </c>
      <c r="C166" s="38">
        <f>'Master Database'!AZ176</f>
        <v>0</v>
      </c>
      <c r="D166" s="38">
        <f>'Master Database'!BA176</f>
        <v>0</v>
      </c>
      <c r="E166" s="38">
        <f>'Master Database'!BB176</f>
        <v>0</v>
      </c>
      <c r="F166" s="38">
        <f>'Master Database'!BC176</f>
        <v>0</v>
      </c>
      <c r="G166" s="38">
        <f>'Master Database'!BD176</f>
        <v>0</v>
      </c>
      <c r="H166" s="38">
        <f>'Master Database'!BE176</f>
        <v>0</v>
      </c>
      <c r="I166" s="38">
        <f>'Master Database'!BF176</f>
        <v>0</v>
      </c>
      <c r="J166" s="43" t="str">
        <f>'Master Database'!E176</f>
        <v>Private</v>
      </c>
    </row>
    <row r="167" spans="1:10" x14ac:dyDescent="0.2">
      <c r="A167" s="124" t="str">
        <f>'Master Database'!A177</f>
        <v>162</v>
      </c>
      <c r="B167" s="37">
        <f>'Master Database'!D177</f>
        <v>0</v>
      </c>
      <c r="C167" s="38">
        <f>'Master Database'!AZ177</f>
        <v>0</v>
      </c>
      <c r="D167" s="38">
        <f>'Master Database'!BA177</f>
        <v>0</v>
      </c>
      <c r="E167" s="38">
        <f>'Master Database'!BB177</f>
        <v>0</v>
      </c>
      <c r="F167" s="38">
        <f>'Master Database'!BC177</f>
        <v>0</v>
      </c>
      <c r="G167" s="38">
        <f>'Master Database'!BD177</f>
        <v>0</v>
      </c>
      <c r="H167" s="38">
        <f>'Master Database'!BE177</f>
        <v>0</v>
      </c>
      <c r="I167" s="38">
        <f>'Master Database'!BF177</f>
        <v>0</v>
      </c>
      <c r="J167" s="43" t="str">
        <f>'Master Database'!E177</f>
        <v>Private</v>
      </c>
    </row>
    <row r="168" spans="1:10" x14ac:dyDescent="0.2">
      <c r="A168" s="124" t="str">
        <f>'Master Database'!A178</f>
        <v>163</v>
      </c>
      <c r="B168" s="37">
        <f>'Master Database'!D178</f>
        <v>0</v>
      </c>
      <c r="C168" s="38">
        <f>'Master Database'!AZ178</f>
        <v>0</v>
      </c>
      <c r="D168" s="38">
        <f>'Master Database'!BA178</f>
        <v>0</v>
      </c>
      <c r="E168" s="38">
        <f>'Master Database'!BB178</f>
        <v>0</v>
      </c>
      <c r="F168" s="38">
        <f>'Master Database'!BC178</f>
        <v>0</v>
      </c>
      <c r="G168" s="38">
        <f>'Master Database'!BD178</f>
        <v>0</v>
      </c>
      <c r="H168" s="38">
        <f>'Master Database'!BE178</f>
        <v>0</v>
      </c>
      <c r="I168" s="38">
        <f>'Master Database'!BF178</f>
        <v>0</v>
      </c>
      <c r="J168" s="43" t="str">
        <f>'Master Database'!E178</f>
        <v>Private</v>
      </c>
    </row>
    <row r="169" spans="1:10" x14ac:dyDescent="0.2">
      <c r="A169" s="124" t="str">
        <f>'Master Database'!A179</f>
        <v>164</v>
      </c>
      <c r="B169" s="37">
        <f>'Master Database'!D179</f>
        <v>0</v>
      </c>
      <c r="C169" s="38">
        <f>'Master Database'!AZ179</f>
        <v>0</v>
      </c>
      <c r="D169" s="38">
        <f>'Master Database'!BA179</f>
        <v>0</v>
      </c>
      <c r="E169" s="38">
        <f>'Master Database'!BB179</f>
        <v>0</v>
      </c>
      <c r="F169" s="38">
        <f>'Master Database'!BC179</f>
        <v>0</v>
      </c>
      <c r="G169" s="38">
        <f>'Master Database'!BD179</f>
        <v>0</v>
      </c>
      <c r="H169" s="38">
        <f>'Master Database'!BE179</f>
        <v>0</v>
      </c>
      <c r="I169" s="38">
        <f>'Master Database'!BF179</f>
        <v>0</v>
      </c>
      <c r="J169" s="43" t="str">
        <f>'Master Database'!E179</f>
        <v>Private</v>
      </c>
    </row>
    <row r="170" spans="1:10" x14ac:dyDescent="0.2">
      <c r="A170" s="124" t="str">
        <f>'Master Database'!A180</f>
        <v>165</v>
      </c>
      <c r="B170" s="37">
        <f>'Master Database'!D180</f>
        <v>0</v>
      </c>
      <c r="C170" s="38">
        <f>'Master Database'!AZ180</f>
        <v>0</v>
      </c>
      <c r="D170" s="38">
        <f>'Master Database'!BA180</f>
        <v>0</v>
      </c>
      <c r="E170" s="38">
        <f>'Master Database'!BB180</f>
        <v>0</v>
      </c>
      <c r="F170" s="38">
        <f>'Master Database'!BC180</f>
        <v>0</v>
      </c>
      <c r="G170" s="38">
        <f>'Master Database'!BD180</f>
        <v>0</v>
      </c>
      <c r="H170" s="38">
        <f>'Master Database'!BE180</f>
        <v>0</v>
      </c>
      <c r="I170" s="38">
        <f>'Master Database'!BF180</f>
        <v>0</v>
      </c>
      <c r="J170" s="43" t="str">
        <f>'Master Database'!E180</f>
        <v>Private</v>
      </c>
    </row>
    <row r="171" spans="1:10" x14ac:dyDescent="0.2">
      <c r="A171" s="124" t="str">
        <f>'Master Database'!A181</f>
        <v>166</v>
      </c>
      <c r="B171" s="37">
        <f>'Master Database'!D181</f>
        <v>0</v>
      </c>
      <c r="C171" s="38">
        <f>'Master Database'!AZ181</f>
        <v>0</v>
      </c>
      <c r="D171" s="38">
        <f>'Master Database'!BA181</f>
        <v>0</v>
      </c>
      <c r="E171" s="38">
        <f>'Master Database'!BB181</f>
        <v>0</v>
      </c>
      <c r="F171" s="38">
        <f>'Master Database'!BC181</f>
        <v>0</v>
      </c>
      <c r="G171" s="38">
        <f>'Master Database'!BD181</f>
        <v>0</v>
      </c>
      <c r="H171" s="38">
        <f>'Master Database'!BE181</f>
        <v>0</v>
      </c>
      <c r="I171" s="38">
        <f>'Master Database'!BF181</f>
        <v>0</v>
      </c>
      <c r="J171" s="43" t="str">
        <f>'Master Database'!E181</f>
        <v>Private</v>
      </c>
    </row>
    <row r="172" spans="1:10" x14ac:dyDescent="0.2">
      <c r="A172" s="124" t="str">
        <f>'Master Database'!A182</f>
        <v>167</v>
      </c>
      <c r="B172" s="37">
        <f>'Master Database'!D182</f>
        <v>0</v>
      </c>
      <c r="C172" s="38">
        <f>'Master Database'!AZ182</f>
        <v>0</v>
      </c>
      <c r="D172" s="38">
        <f>'Master Database'!BA182</f>
        <v>0</v>
      </c>
      <c r="E172" s="38">
        <f>'Master Database'!BB182</f>
        <v>0</v>
      </c>
      <c r="F172" s="38">
        <f>'Master Database'!BC182</f>
        <v>0</v>
      </c>
      <c r="G172" s="38">
        <f>'Master Database'!BD182</f>
        <v>0</v>
      </c>
      <c r="H172" s="38">
        <f>'Master Database'!BE182</f>
        <v>0</v>
      </c>
      <c r="I172" s="38">
        <f>'Master Database'!BF182</f>
        <v>0</v>
      </c>
      <c r="J172" s="43" t="str">
        <f>'Master Database'!E182</f>
        <v>Private</v>
      </c>
    </row>
    <row r="173" spans="1:10" x14ac:dyDescent="0.2">
      <c r="A173" s="124" t="str">
        <f>'Master Database'!A183</f>
        <v>168</v>
      </c>
      <c r="B173" s="37">
        <f>'Master Database'!D183</f>
        <v>0</v>
      </c>
      <c r="C173" s="38">
        <f>'Master Database'!AZ183</f>
        <v>0</v>
      </c>
      <c r="D173" s="38">
        <f>'Master Database'!BA183</f>
        <v>0</v>
      </c>
      <c r="E173" s="38">
        <f>'Master Database'!BB183</f>
        <v>0</v>
      </c>
      <c r="F173" s="38">
        <f>'Master Database'!BC183</f>
        <v>0</v>
      </c>
      <c r="G173" s="38">
        <f>'Master Database'!BD183</f>
        <v>0</v>
      </c>
      <c r="H173" s="38">
        <f>'Master Database'!BE183</f>
        <v>0</v>
      </c>
      <c r="I173" s="38">
        <f>'Master Database'!BF183</f>
        <v>0</v>
      </c>
      <c r="J173" s="43" t="str">
        <f>'Master Database'!E183</f>
        <v>Private</v>
      </c>
    </row>
    <row r="174" spans="1:10" x14ac:dyDescent="0.2">
      <c r="A174" s="124" t="str">
        <f>'Master Database'!A184</f>
        <v>169</v>
      </c>
      <c r="B174" s="37">
        <f>'Master Database'!D184</f>
        <v>0</v>
      </c>
      <c r="C174" s="38">
        <f>'Master Database'!AZ184</f>
        <v>0</v>
      </c>
      <c r="D174" s="38">
        <f>'Master Database'!BA184</f>
        <v>0</v>
      </c>
      <c r="E174" s="38">
        <f>'Master Database'!BB184</f>
        <v>0</v>
      </c>
      <c r="F174" s="38">
        <f>'Master Database'!BC184</f>
        <v>0</v>
      </c>
      <c r="G174" s="38">
        <f>'Master Database'!BD184</f>
        <v>0</v>
      </c>
      <c r="H174" s="38">
        <f>'Master Database'!BE184</f>
        <v>0</v>
      </c>
      <c r="I174" s="38">
        <f>'Master Database'!BF184</f>
        <v>0</v>
      </c>
      <c r="J174" s="43" t="str">
        <f>'Master Database'!E184</f>
        <v>Rented</v>
      </c>
    </row>
    <row r="175" spans="1:10" x14ac:dyDescent="0.2">
      <c r="A175" s="124" t="str">
        <f>'Master Database'!A185</f>
        <v>170</v>
      </c>
      <c r="B175" s="37">
        <f>'Master Database'!D185</f>
        <v>0</v>
      </c>
      <c r="C175" s="38">
        <f>'Master Database'!AZ185</f>
        <v>0</v>
      </c>
      <c r="D175" s="38">
        <f>'Master Database'!BA185</f>
        <v>0</v>
      </c>
      <c r="E175" s="38">
        <f>'Master Database'!BB185</f>
        <v>0</v>
      </c>
      <c r="F175" s="38">
        <f>'Master Database'!BC185</f>
        <v>0</v>
      </c>
      <c r="G175" s="38">
        <f>'Master Database'!BD185</f>
        <v>0</v>
      </c>
      <c r="H175" s="38">
        <f>'Master Database'!BE185</f>
        <v>0</v>
      </c>
      <c r="I175" s="38">
        <f>'Master Database'!BF185</f>
        <v>0</v>
      </c>
      <c r="J175" s="43" t="str">
        <f>'Master Database'!E185</f>
        <v>Rented</v>
      </c>
    </row>
    <row r="176" spans="1:10" x14ac:dyDescent="0.2">
      <c r="A176" s="124" t="str">
        <f>'Master Database'!A186</f>
        <v>171</v>
      </c>
      <c r="B176" s="37">
        <f>'Master Database'!D186</f>
        <v>0</v>
      </c>
      <c r="C176" s="38">
        <f>'Master Database'!AZ186</f>
        <v>0</v>
      </c>
      <c r="D176" s="38">
        <f>'Master Database'!BA186</f>
        <v>0</v>
      </c>
      <c r="E176" s="38">
        <f>'Master Database'!BB186</f>
        <v>0</v>
      </c>
      <c r="F176" s="38">
        <f>'Master Database'!BC186</f>
        <v>0</v>
      </c>
      <c r="G176" s="38">
        <f>'Master Database'!BD186</f>
        <v>0</v>
      </c>
      <c r="H176" s="38">
        <f>'Master Database'!BE186</f>
        <v>0</v>
      </c>
      <c r="I176" s="38">
        <f>'Master Database'!BF186</f>
        <v>0</v>
      </c>
      <c r="J176" s="43" t="str">
        <f>'Master Database'!E186</f>
        <v>Rented</v>
      </c>
    </row>
    <row r="177" spans="1:10" x14ac:dyDescent="0.2">
      <c r="A177" s="124" t="str">
        <f>'Master Database'!A187</f>
        <v>172</v>
      </c>
      <c r="B177" s="37">
        <f>'Master Database'!D187</f>
        <v>0</v>
      </c>
      <c r="C177" s="38">
        <f>'Master Database'!AZ187</f>
        <v>0</v>
      </c>
      <c r="D177" s="38">
        <f>'Master Database'!BA187</f>
        <v>0</v>
      </c>
      <c r="E177" s="38">
        <f>'Master Database'!BB187</f>
        <v>0</v>
      </c>
      <c r="F177" s="38">
        <f>'Master Database'!BC187</f>
        <v>0</v>
      </c>
      <c r="G177" s="38">
        <f>'Master Database'!BD187</f>
        <v>0</v>
      </c>
      <c r="H177" s="38">
        <f>'Master Database'!BE187</f>
        <v>0</v>
      </c>
      <c r="I177" s="38">
        <f>'Master Database'!BF187</f>
        <v>0</v>
      </c>
      <c r="J177" s="43" t="str">
        <f>'Master Database'!E187</f>
        <v>Rented</v>
      </c>
    </row>
    <row r="178" spans="1:10" x14ac:dyDescent="0.2">
      <c r="A178" s="124" t="str">
        <f>'Master Database'!A188</f>
        <v>173</v>
      </c>
      <c r="B178" s="37">
        <f>'Master Database'!D188</f>
        <v>0</v>
      </c>
      <c r="C178" s="38">
        <f>'Master Database'!AZ188</f>
        <v>0</v>
      </c>
      <c r="D178" s="38">
        <f>'Master Database'!BA188</f>
        <v>0</v>
      </c>
      <c r="E178" s="38">
        <f>'Master Database'!BB188</f>
        <v>0</v>
      </c>
      <c r="F178" s="38">
        <f>'Master Database'!BC188</f>
        <v>0</v>
      </c>
      <c r="G178" s="38">
        <f>'Master Database'!BD188</f>
        <v>0</v>
      </c>
      <c r="H178" s="38">
        <f>'Master Database'!BE188</f>
        <v>0</v>
      </c>
      <c r="I178" s="38">
        <f>'Master Database'!BF188</f>
        <v>0</v>
      </c>
      <c r="J178" s="43" t="str">
        <f>'Master Database'!E188</f>
        <v>Rented</v>
      </c>
    </row>
    <row r="179" spans="1:10" x14ac:dyDescent="0.2">
      <c r="A179" s="124" t="str">
        <f>'Master Database'!A189</f>
        <v>174</v>
      </c>
      <c r="B179" s="37">
        <f>'Master Database'!D189</f>
        <v>0</v>
      </c>
      <c r="C179" s="38">
        <f>'Master Database'!AZ189</f>
        <v>0</v>
      </c>
      <c r="D179" s="38">
        <f>'Master Database'!BA189</f>
        <v>0</v>
      </c>
      <c r="E179" s="38">
        <f>'Master Database'!BB189</f>
        <v>0</v>
      </c>
      <c r="F179" s="38">
        <f>'Master Database'!BC189</f>
        <v>0</v>
      </c>
      <c r="G179" s="38">
        <f>'Master Database'!BD189</f>
        <v>0</v>
      </c>
      <c r="H179" s="38">
        <f>'Master Database'!BE189</f>
        <v>0</v>
      </c>
      <c r="I179" s="38">
        <f>'Master Database'!BF189</f>
        <v>0</v>
      </c>
      <c r="J179" s="43" t="str">
        <f>'Master Database'!E189</f>
        <v>Rented</v>
      </c>
    </row>
    <row r="180" spans="1:10" x14ac:dyDescent="0.2">
      <c r="A180" s="124" t="str">
        <f>'Master Database'!A190</f>
        <v>175</v>
      </c>
      <c r="B180" s="37">
        <f>'Master Database'!D190</f>
        <v>0</v>
      </c>
      <c r="C180" s="38">
        <f>'Master Database'!AZ190</f>
        <v>0</v>
      </c>
      <c r="D180" s="38">
        <f>'Master Database'!BA190</f>
        <v>0</v>
      </c>
      <c r="E180" s="38">
        <f>'Master Database'!BB190</f>
        <v>0</v>
      </c>
      <c r="F180" s="38">
        <f>'Master Database'!BC190</f>
        <v>0</v>
      </c>
      <c r="G180" s="38">
        <f>'Master Database'!BD190</f>
        <v>0</v>
      </c>
      <c r="H180" s="38">
        <f>'Master Database'!BE190</f>
        <v>0</v>
      </c>
      <c r="I180" s="38">
        <f>'Master Database'!BF190</f>
        <v>0</v>
      </c>
      <c r="J180" s="43" t="str">
        <f>'Master Database'!E190</f>
        <v>Rented</v>
      </c>
    </row>
    <row r="181" spans="1:10" x14ac:dyDescent="0.2">
      <c r="A181" s="124" t="str">
        <f>'Master Database'!A191</f>
        <v>176</v>
      </c>
      <c r="B181" s="37">
        <f>'Master Database'!D191</f>
        <v>0</v>
      </c>
      <c r="C181" s="38">
        <f>'Master Database'!AZ191</f>
        <v>0</v>
      </c>
      <c r="D181" s="38">
        <f>'Master Database'!BA191</f>
        <v>0</v>
      </c>
      <c r="E181" s="38">
        <f>'Master Database'!BB191</f>
        <v>0</v>
      </c>
      <c r="F181" s="38">
        <f>'Master Database'!BC191</f>
        <v>0</v>
      </c>
      <c r="G181" s="38">
        <f>'Master Database'!BD191</f>
        <v>0</v>
      </c>
      <c r="H181" s="38">
        <f>'Master Database'!BE191</f>
        <v>0</v>
      </c>
      <c r="I181" s="38">
        <f>'Master Database'!BF191</f>
        <v>0</v>
      </c>
      <c r="J181" s="43" t="str">
        <f>'Master Database'!E191</f>
        <v>Rented</v>
      </c>
    </row>
    <row r="182" spans="1:10" x14ac:dyDescent="0.2">
      <c r="A182" s="124" t="str">
        <f>'Master Database'!A192</f>
        <v>177</v>
      </c>
      <c r="B182" s="37">
        <f>'Master Database'!D192</f>
        <v>0</v>
      </c>
      <c r="C182" s="38">
        <f>'Master Database'!AZ192</f>
        <v>0</v>
      </c>
      <c r="D182" s="38">
        <f>'Master Database'!BA192</f>
        <v>0</v>
      </c>
      <c r="E182" s="38">
        <f>'Master Database'!BB192</f>
        <v>0</v>
      </c>
      <c r="F182" s="38">
        <f>'Master Database'!BC192</f>
        <v>0</v>
      </c>
      <c r="G182" s="38">
        <f>'Master Database'!BD192</f>
        <v>0</v>
      </c>
      <c r="H182" s="38">
        <f>'Master Database'!BE192</f>
        <v>0</v>
      </c>
      <c r="I182" s="38">
        <f>'Master Database'!BF192</f>
        <v>0</v>
      </c>
      <c r="J182" s="43" t="str">
        <f>'Master Database'!E192</f>
        <v>Rented</v>
      </c>
    </row>
    <row r="183" spans="1:10" x14ac:dyDescent="0.2">
      <c r="A183" s="124" t="str">
        <f>'Master Database'!A193</f>
        <v>178</v>
      </c>
      <c r="B183" s="37">
        <f>'Master Database'!D193</f>
        <v>0</v>
      </c>
      <c r="C183" s="38">
        <f>'Master Database'!AZ193</f>
        <v>0</v>
      </c>
      <c r="D183" s="38">
        <f>'Master Database'!BA193</f>
        <v>0</v>
      </c>
      <c r="E183" s="38">
        <f>'Master Database'!BB193</f>
        <v>0</v>
      </c>
      <c r="F183" s="38">
        <f>'Master Database'!BC193</f>
        <v>0</v>
      </c>
      <c r="G183" s="38">
        <f>'Master Database'!BD193</f>
        <v>0</v>
      </c>
      <c r="H183" s="38">
        <f>'Master Database'!BE193</f>
        <v>0</v>
      </c>
      <c r="I183" s="38">
        <f>'Master Database'!BF193</f>
        <v>0</v>
      </c>
      <c r="J183" s="43" t="str">
        <f>'Master Database'!E193</f>
        <v>Rented</v>
      </c>
    </row>
    <row r="184" spans="1:10" x14ac:dyDescent="0.2">
      <c r="A184" s="124" t="str">
        <f>'Master Database'!A194</f>
        <v>179</v>
      </c>
      <c r="B184" s="37">
        <f>'Master Database'!D194</f>
        <v>0</v>
      </c>
      <c r="C184" s="38">
        <f>'Master Database'!AZ194</f>
        <v>0</v>
      </c>
      <c r="D184" s="38">
        <f>'Master Database'!BA194</f>
        <v>0</v>
      </c>
      <c r="E184" s="38">
        <f>'Master Database'!BB194</f>
        <v>0</v>
      </c>
      <c r="F184" s="38">
        <f>'Master Database'!BC194</f>
        <v>0</v>
      </c>
      <c r="G184" s="38">
        <f>'Master Database'!BD194</f>
        <v>0</v>
      </c>
      <c r="H184" s="38">
        <f>'Master Database'!BE194</f>
        <v>0</v>
      </c>
      <c r="I184" s="38">
        <f>'Master Database'!BF194</f>
        <v>0</v>
      </c>
      <c r="J184" s="43" t="str">
        <f>'Master Database'!E194</f>
        <v>Private</v>
      </c>
    </row>
    <row r="185" spans="1:10" x14ac:dyDescent="0.2">
      <c r="A185" s="124" t="str">
        <f>'Master Database'!A195</f>
        <v>180</v>
      </c>
      <c r="B185" s="37">
        <f>'Master Database'!D195</f>
        <v>0</v>
      </c>
      <c r="C185" s="38">
        <f>'Master Database'!AZ195</f>
        <v>0</v>
      </c>
      <c r="D185" s="38">
        <f>'Master Database'!BA195</f>
        <v>0</v>
      </c>
      <c r="E185" s="38">
        <f>'Master Database'!BB195</f>
        <v>0</v>
      </c>
      <c r="F185" s="38">
        <f>'Master Database'!BC195</f>
        <v>0</v>
      </c>
      <c r="G185" s="38">
        <f>'Master Database'!BD195</f>
        <v>0</v>
      </c>
      <c r="H185" s="38">
        <f>'Master Database'!BE195</f>
        <v>0</v>
      </c>
      <c r="I185" s="38">
        <f>'Master Database'!BF195</f>
        <v>0</v>
      </c>
      <c r="J185" s="43" t="str">
        <f>'Master Database'!E195</f>
        <v>Private</v>
      </c>
    </row>
    <row r="186" spans="1:10" x14ac:dyDescent="0.2">
      <c r="A186" s="124" t="str">
        <f>'Master Database'!A196</f>
        <v>181</v>
      </c>
      <c r="B186" s="37">
        <f>'Master Database'!D196</f>
        <v>0</v>
      </c>
      <c r="C186" s="38">
        <f>'Master Database'!AZ196</f>
        <v>0</v>
      </c>
      <c r="D186" s="38">
        <f>'Master Database'!BA196</f>
        <v>0</v>
      </c>
      <c r="E186" s="38">
        <f>'Master Database'!BB196</f>
        <v>0</v>
      </c>
      <c r="F186" s="38">
        <f>'Master Database'!BC196</f>
        <v>0</v>
      </c>
      <c r="G186" s="38">
        <f>'Master Database'!BD196</f>
        <v>0</v>
      </c>
      <c r="H186" s="38">
        <f>'Master Database'!BE196</f>
        <v>0</v>
      </c>
      <c r="I186" s="38">
        <f>'Master Database'!BF196</f>
        <v>0</v>
      </c>
      <c r="J186" s="43" t="str">
        <f>'Master Database'!E196</f>
        <v>Private</v>
      </c>
    </row>
    <row r="187" spans="1:10" x14ac:dyDescent="0.2">
      <c r="A187" s="124" t="str">
        <f>'Master Database'!A197</f>
        <v>182</v>
      </c>
      <c r="B187" s="37">
        <f>'Master Database'!D197</f>
        <v>0</v>
      </c>
      <c r="C187" s="38">
        <f>'Master Database'!AZ197</f>
        <v>0</v>
      </c>
      <c r="D187" s="38">
        <f>'Master Database'!BA197</f>
        <v>0</v>
      </c>
      <c r="E187" s="38">
        <f>'Master Database'!BB197</f>
        <v>0</v>
      </c>
      <c r="F187" s="38">
        <f>'Master Database'!BC197</f>
        <v>0</v>
      </c>
      <c r="G187" s="38">
        <f>'Master Database'!BD197</f>
        <v>0</v>
      </c>
      <c r="H187" s="38">
        <f>'Master Database'!BE197</f>
        <v>0</v>
      </c>
      <c r="I187" s="38">
        <f>'Master Database'!BF197</f>
        <v>0</v>
      </c>
      <c r="J187" s="43" t="str">
        <f>'Master Database'!E197</f>
        <v>Private</v>
      </c>
    </row>
    <row r="188" spans="1:10" x14ac:dyDescent="0.2">
      <c r="A188" s="124" t="str">
        <f>'Master Database'!A198</f>
        <v>183</v>
      </c>
      <c r="B188" s="37">
        <f>'Master Database'!D198</f>
        <v>0</v>
      </c>
      <c r="C188" s="38">
        <f>'Master Database'!AZ198</f>
        <v>0</v>
      </c>
      <c r="D188" s="38">
        <f>'Master Database'!BA198</f>
        <v>0</v>
      </c>
      <c r="E188" s="38">
        <f>'Master Database'!BB198</f>
        <v>0</v>
      </c>
      <c r="F188" s="38">
        <f>'Master Database'!BC198</f>
        <v>0</v>
      </c>
      <c r="G188" s="38">
        <f>'Master Database'!BD198</f>
        <v>0</v>
      </c>
      <c r="H188" s="38">
        <f>'Master Database'!BE198</f>
        <v>0</v>
      </c>
      <c r="I188" s="38">
        <f>'Master Database'!BF198</f>
        <v>0</v>
      </c>
      <c r="J188" s="43" t="str">
        <f>'Master Database'!E198</f>
        <v>Private</v>
      </c>
    </row>
    <row r="189" spans="1:10" x14ac:dyDescent="0.2">
      <c r="A189" s="124" t="str">
        <f>'Master Database'!A199</f>
        <v>184</v>
      </c>
      <c r="B189" s="37">
        <f>'Master Database'!D199</f>
        <v>0</v>
      </c>
      <c r="C189" s="38">
        <f>'Master Database'!AZ199</f>
        <v>0</v>
      </c>
      <c r="D189" s="38">
        <f>'Master Database'!BA199</f>
        <v>0</v>
      </c>
      <c r="E189" s="38">
        <f>'Master Database'!BB199</f>
        <v>0</v>
      </c>
      <c r="F189" s="38">
        <f>'Master Database'!BC199</f>
        <v>0</v>
      </c>
      <c r="G189" s="38">
        <f>'Master Database'!BD199</f>
        <v>0</v>
      </c>
      <c r="H189" s="38">
        <f>'Master Database'!BE199</f>
        <v>0</v>
      </c>
      <c r="I189" s="38">
        <f>'Master Database'!BF199</f>
        <v>0</v>
      </c>
      <c r="J189" s="43" t="str">
        <f>'Master Database'!E199</f>
        <v>Private</v>
      </c>
    </row>
    <row r="190" spans="1:10" x14ac:dyDescent="0.2">
      <c r="A190" s="124" t="str">
        <f>'Master Database'!A200</f>
        <v>185</v>
      </c>
      <c r="B190" s="37">
        <f>'Master Database'!D200</f>
        <v>0</v>
      </c>
      <c r="C190" s="38">
        <f>'Master Database'!AZ200</f>
        <v>0</v>
      </c>
      <c r="D190" s="38">
        <f>'Master Database'!BA200</f>
        <v>0</v>
      </c>
      <c r="E190" s="38">
        <f>'Master Database'!BB200</f>
        <v>0</v>
      </c>
      <c r="F190" s="38">
        <f>'Master Database'!BC200</f>
        <v>0</v>
      </c>
      <c r="G190" s="38">
        <f>'Master Database'!BD200</f>
        <v>0</v>
      </c>
      <c r="H190" s="38">
        <f>'Master Database'!BE200</f>
        <v>0</v>
      </c>
      <c r="I190" s="38">
        <f>'Master Database'!BF200</f>
        <v>0</v>
      </c>
      <c r="J190" s="43" t="str">
        <f>'Master Database'!E200</f>
        <v>Private</v>
      </c>
    </row>
    <row r="191" spans="1:10" x14ac:dyDescent="0.2">
      <c r="A191" s="124" t="str">
        <f>'Master Database'!A201</f>
        <v>186</v>
      </c>
      <c r="B191" s="37">
        <f>'Master Database'!D201</f>
        <v>0</v>
      </c>
      <c r="C191" s="38">
        <f>'Master Database'!AZ201</f>
        <v>0</v>
      </c>
      <c r="D191" s="38">
        <f>'Master Database'!BA201</f>
        <v>0</v>
      </c>
      <c r="E191" s="38">
        <f>'Master Database'!BB201</f>
        <v>0</v>
      </c>
      <c r="F191" s="38">
        <f>'Master Database'!BC201</f>
        <v>0</v>
      </c>
      <c r="G191" s="38">
        <f>'Master Database'!BD201</f>
        <v>0</v>
      </c>
      <c r="H191" s="38">
        <f>'Master Database'!BE201</f>
        <v>0</v>
      </c>
      <c r="I191" s="38">
        <f>'Master Database'!BF201</f>
        <v>0</v>
      </c>
      <c r="J191" s="43" t="str">
        <f>'Master Database'!E201</f>
        <v>Private</v>
      </c>
    </row>
    <row r="192" spans="1:10" x14ac:dyDescent="0.2">
      <c r="A192" s="124" t="str">
        <f>'Master Database'!A202</f>
        <v>187</v>
      </c>
      <c r="B192" s="37">
        <f>'Master Database'!D202</f>
        <v>0</v>
      </c>
      <c r="C192" s="38">
        <f>'Master Database'!AZ202</f>
        <v>0</v>
      </c>
      <c r="D192" s="38">
        <f>'Master Database'!BA202</f>
        <v>0</v>
      </c>
      <c r="E192" s="38">
        <f>'Master Database'!BB202</f>
        <v>0</v>
      </c>
      <c r="F192" s="38">
        <f>'Master Database'!BC202</f>
        <v>0</v>
      </c>
      <c r="G192" s="38">
        <f>'Master Database'!BD202</f>
        <v>0</v>
      </c>
      <c r="H192" s="38">
        <f>'Master Database'!BE202</f>
        <v>0</v>
      </c>
      <c r="I192" s="38">
        <f>'Master Database'!BF202</f>
        <v>0</v>
      </c>
      <c r="J192" s="43" t="str">
        <f>'Master Database'!E202</f>
        <v>Private</v>
      </c>
    </row>
    <row r="193" spans="1:10" x14ac:dyDescent="0.2">
      <c r="A193" s="124" t="str">
        <f>'Master Database'!A203</f>
        <v>188</v>
      </c>
      <c r="B193" s="37">
        <f>'Master Database'!D203</f>
        <v>0</v>
      </c>
      <c r="C193" s="38">
        <f>'Master Database'!AZ203</f>
        <v>0</v>
      </c>
      <c r="D193" s="38">
        <f>'Master Database'!BA203</f>
        <v>0</v>
      </c>
      <c r="E193" s="38">
        <f>'Master Database'!BB203</f>
        <v>0</v>
      </c>
      <c r="F193" s="38">
        <f>'Master Database'!BC203</f>
        <v>0</v>
      </c>
      <c r="G193" s="38">
        <f>'Master Database'!BD203</f>
        <v>0</v>
      </c>
      <c r="H193" s="38">
        <f>'Master Database'!BE203</f>
        <v>0</v>
      </c>
      <c r="I193" s="38">
        <f>'Master Database'!BF203</f>
        <v>0</v>
      </c>
      <c r="J193" s="43" t="str">
        <f>'Master Database'!E203</f>
        <v>Private</v>
      </c>
    </row>
    <row r="194" spans="1:10" x14ac:dyDescent="0.2">
      <c r="A194" s="124" t="str">
        <f>'Master Database'!A204</f>
        <v>189</v>
      </c>
      <c r="B194" s="37">
        <f>'Master Database'!D204</f>
        <v>0</v>
      </c>
      <c r="C194" s="38">
        <f>'Master Database'!AZ204</f>
        <v>0</v>
      </c>
      <c r="D194" s="38">
        <f>'Master Database'!BA204</f>
        <v>0</v>
      </c>
      <c r="E194" s="38">
        <f>'Master Database'!BB204</f>
        <v>0</v>
      </c>
      <c r="F194" s="38">
        <f>'Master Database'!BC204</f>
        <v>0</v>
      </c>
      <c r="G194" s="38">
        <f>'Master Database'!BD204</f>
        <v>0</v>
      </c>
      <c r="H194" s="38">
        <f>'Master Database'!BE204</f>
        <v>0</v>
      </c>
      <c r="I194" s="38">
        <f>'Master Database'!BF204</f>
        <v>0</v>
      </c>
      <c r="J194" s="43" t="str">
        <f>'Master Database'!E204</f>
        <v>Private</v>
      </c>
    </row>
    <row r="195" spans="1:10" x14ac:dyDescent="0.2">
      <c r="A195" s="124" t="str">
        <f>'Master Database'!A205</f>
        <v>190</v>
      </c>
      <c r="B195" s="37">
        <f>'Master Database'!D205</f>
        <v>0</v>
      </c>
      <c r="C195" s="38">
        <f>'Master Database'!AZ205</f>
        <v>0</v>
      </c>
      <c r="D195" s="38">
        <f>'Master Database'!BA205</f>
        <v>0</v>
      </c>
      <c r="E195" s="38">
        <f>'Master Database'!BB205</f>
        <v>0</v>
      </c>
      <c r="F195" s="38">
        <f>'Master Database'!BC205</f>
        <v>0</v>
      </c>
      <c r="G195" s="38">
        <f>'Master Database'!BD205</f>
        <v>0</v>
      </c>
      <c r="H195" s="38">
        <f>'Master Database'!BE205</f>
        <v>0</v>
      </c>
      <c r="I195" s="38">
        <f>'Master Database'!BF205</f>
        <v>0</v>
      </c>
      <c r="J195" s="43" t="str">
        <f>'Master Database'!E205</f>
        <v>Private</v>
      </c>
    </row>
    <row r="196" spans="1:10" x14ac:dyDescent="0.2">
      <c r="A196" s="124" t="str">
        <f>'Master Database'!A206</f>
        <v>191</v>
      </c>
      <c r="B196" s="37">
        <f>'Master Database'!D206</f>
        <v>0</v>
      </c>
      <c r="C196" s="38">
        <f>'Master Database'!AZ206</f>
        <v>0</v>
      </c>
      <c r="D196" s="38">
        <f>'Master Database'!BA206</f>
        <v>0</v>
      </c>
      <c r="E196" s="38">
        <f>'Master Database'!BB206</f>
        <v>0</v>
      </c>
      <c r="F196" s="38">
        <f>'Master Database'!BC206</f>
        <v>0</v>
      </c>
      <c r="G196" s="38">
        <f>'Master Database'!BD206</f>
        <v>0</v>
      </c>
      <c r="H196" s="38">
        <f>'Master Database'!BE206</f>
        <v>0</v>
      </c>
      <c r="I196" s="38">
        <f>'Master Database'!BF206</f>
        <v>0</v>
      </c>
      <c r="J196" s="43" t="str">
        <f>'Master Database'!E206</f>
        <v>Private</v>
      </c>
    </row>
    <row r="197" spans="1:10" x14ac:dyDescent="0.2">
      <c r="A197" s="124" t="str">
        <f>'Master Database'!A207</f>
        <v>192</v>
      </c>
      <c r="B197" s="37">
        <f>'Master Database'!D207</f>
        <v>0</v>
      </c>
      <c r="C197" s="38">
        <f>'Master Database'!AZ207</f>
        <v>0</v>
      </c>
      <c r="D197" s="38">
        <f>'Master Database'!BA207</f>
        <v>0</v>
      </c>
      <c r="E197" s="38">
        <f>'Master Database'!BB207</f>
        <v>0</v>
      </c>
      <c r="F197" s="38">
        <f>'Master Database'!BC207</f>
        <v>0</v>
      </c>
      <c r="G197" s="38">
        <f>'Master Database'!BD207</f>
        <v>0</v>
      </c>
      <c r="H197" s="38">
        <f>'Master Database'!BE207</f>
        <v>0</v>
      </c>
      <c r="I197" s="38">
        <f>'Master Database'!BF207</f>
        <v>0</v>
      </c>
      <c r="J197" s="43" t="str">
        <f>'Master Database'!E207</f>
        <v>Private</v>
      </c>
    </row>
    <row r="198" spans="1:10" x14ac:dyDescent="0.2">
      <c r="A198" s="124" t="str">
        <f>'Master Database'!A208</f>
        <v>193</v>
      </c>
      <c r="B198" s="37">
        <f>'Master Database'!D208</f>
        <v>0</v>
      </c>
      <c r="C198" s="38">
        <f>'Master Database'!AZ208</f>
        <v>0</v>
      </c>
      <c r="D198" s="38">
        <f>'Master Database'!BA208</f>
        <v>0</v>
      </c>
      <c r="E198" s="38">
        <f>'Master Database'!BB208</f>
        <v>0</v>
      </c>
      <c r="F198" s="38">
        <f>'Master Database'!BC208</f>
        <v>0</v>
      </c>
      <c r="G198" s="38">
        <f>'Master Database'!BD208</f>
        <v>0</v>
      </c>
      <c r="H198" s="38">
        <f>'Master Database'!BE208</f>
        <v>0</v>
      </c>
      <c r="I198" s="38">
        <f>'Master Database'!BF208</f>
        <v>0</v>
      </c>
      <c r="J198" s="43" t="str">
        <f>'Master Database'!E208</f>
        <v>Private</v>
      </c>
    </row>
    <row r="199" spans="1:10" x14ac:dyDescent="0.2">
      <c r="A199" s="124" t="str">
        <f>'Master Database'!A209</f>
        <v>194</v>
      </c>
      <c r="B199" s="37">
        <f>'Master Database'!D209</f>
        <v>0</v>
      </c>
      <c r="C199" s="38">
        <f>'Master Database'!AZ209</f>
        <v>0</v>
      </c>
      <c r="D199" s="38">
        <f>'Master Database'!BA209</f>
        <v>0</v>
      </c>
      <c r="E199" s="38">
        <f>'Master Database'!BB209</f>
        <v>0</v>
      </c>
      <c r="F199" s="38">
        <f>'Master Database'!BC209</f>
        <v>0</v>
      </c>
      <c r="G199" s="38">
        <f>'Master Database'!BD209</f>
        <v>0</v>
      </c>
      <c r="H199" s="38">
        <f>'Master Database'!BE209</f>
        <v>0</v>
      </c>
      <c r="I199" s="38">
        <f>'Master Database'!BF209</f>
        <v>0</v>
      </c>
      <c r="J199" s="43" t="str">
        <f>'Master Database'!E209</f>
        <v>Private</v>
      </c>
    </row>
    <row r="200" spans="1:10" x14ac:dyDescent="0.2">
      <c r="A200" s="124" t="str">
        <f>'Master Database'!A210</f>
        <v>195</v>
      </c>
      <c r="B200" s="37">
        <f>'Master Database'!D210</f>
        <v>0</v>
      </c>
      <c r="C200" s="38">
        <f>'Master Database'!AZ210</f>
        <v>0</v>
      </c>
      <c r="D200" s="38">
        <f>'Master Database'!BA210</f>
        <v>0</v>
      </c>
      <c r="E200" s="38">
        <f>'Master Database'!BB210</f>
        <v>0</v>
      </c>
      <c r="F200" s="38">
        <f>'Master Database'!BC210</f>
        <v>0</v>
      </c>
      <c r="G200" s="38">
        <f>'Master Database'!BD210</f>
        <v>0</v>
      </c>
      <c r="H200" s="38">
        <f>'Master Database'!BE210</f>
        <v>0</v>
      </c>
      <c r="I200" s="38">
        <f>'Master Database'!BF210</f>
        <v>0</v>
      </c>
      <c r="J200" s="43" t="str">
        <f>'Master Database'!E210</f>
        <v>Private</v>
      </c>
    </row>
    <row r="201" spans="1:10" x14ac:dyDescent="0.2">
      <c r="A201" s="124" t="str">
        <f>'Master Database'!A211</f>
        <v>196</v>
      </c>
      <c r="B201" s="37">
        <f>'Master Database'!D211</f>
        <v>0</v>
      </c>
      <c r="C201" s="38">
        <f>'Master Database'!AZ211</f>
        <v>0</v>
      </c>
      <c r="D201" s="38">
        <f>'Master Database'!BA211</f>
        <v>0</v>
      </c>
      <c r="E201" s="38">
        <f>'Master Database'!BB211</f>
        <v>0</v>
      </c>
      <c r="F201" s="38">
        <f>'Master Database'!BC211</f>
        <v>0</v>
      </c>
      <c r="G201" s="38">
        <f>'Master Database'!BD211</f>
        <v>0</v>
      </c>
      <c r="H201" s="38">
        <f>'Master Database'!BE211</f>
        <v>0</v>
      </c>
      <c r="I201" s="38">
        <f>'Master Database'!BF211</f>
        <v>0</v>
      </c>
      <c r="J201" s="43" t="str">
        <f>'Master Database'!E211</f>
        <v>Private</v>
      </c>
    </row>
    <row r="202" spans="1:10" x14ac:dyDescent="0.2">
      <c r="A202" s="124" t="str">
        <f>'Master Database'!A212</f>
        <v>197</v>
      </c>
      <c r="B202" s="37">
        <f>'Master Database'!D212</f>
        <v>0</v>
      </c>
      <c r="C202" s="38">
        <f>'Master Database'!AZ212</f>
        <v>0</v>
      </c>
      <c r="D202" s="38">
        <f>'Master Database'!BA212</f>
        <v>0</v>
      </c>
      <c r="E202" s="38">
        <f>'Master Database'!BB212</f>
        <v>0</v>
      </c>
      <c r="F202" s="38">
        <f>'Master Database'!BC212</f>
        <v>0</v>
      </c>
      <c r="G202" s="38">
        <f>'Master Database'!BD212</f>
        <v>0</v>
      </c>
      <c r="H202" s="38">
        <f>'Master Database'!BE212</f>
        <v>0</v>
      </c>
      <c r="I202" s="38">
        <f>'Master Database'!BF212</f>
        <v>0</v>
      </c>
      <c r="J202" s="43" t="str">
        <f>'Master Database'!E212</f>
        <v>First Homes</v>
      </c>
    </row>
    <row r="203" spans="1:10" x14ac:dyDescent="0.2">
      <c r="A203" s="124" t="str">
        <f>'Master Database'!A213</f>
        <v>198</v>
      </c>
      <c r="B203" s="37">
        <f>'Master Database'!D213</f>
        <v>0</v>
      </c>
      <c r="C203" s="38">
        <f>'Master Database'!AZ213</f>
        <v>0</v>
      </c>
      <c r="D203" s="38">
        <f>'Master Database'!BA213</f>
        <v>0</v>
      </c>
      <c r="E203" s="38">
        <f>'Master Database'!BB213</f>
        <v>0</v>
      </c>
      <c r="F203" s="38">
        <f>'Master Database'!BC213</f>
        <v>0</v>
      </c>
      <c r="G203" s="38">
        <f>'Master Database'!BD213</f>
        <v>0</v>
      </c>
      <c r="H203" s="38">
        <f>'Master Database'!BE213</f>
        <v>0</v>
      </c>
      <c r="I203" s="38">
        <f>'Master Database'!BF213</f>
        <v>0</v>
      </c>
      <c r="J203" s="43" t="str">
        <f>'Master Database'!E213</f>
        <v>First Homes</v>
      </c>
    </row>
    <row r="204" spans="1:10" x14ac:dyDescent="0.2">
      <c r="A204" s="124" t="str">
        <f>'Master Database'!A214</f>
        <v>199</v>
      </c>
      <c r="B204" s="37">
        <f>'Master Database'!D214</f>
        <v>0</v>
      </c>
      <c r="C204" s="38">
        <f>'Master Database'!AZ214</f>
        <v>0</v>
      </c>
      <c r="D204" s="38">
        <f>'Master Database'!BA214</f>
        <v>0</v>
      </c>
      <c r="E204" s="38">
        <f>'Master Database'!BB214</f>
        <v>0</v>
      </c>
      <c r="F204" s="38">
        <f>'Master Database'!BC214</f>
        <v>0</v>
      </c>
      <c r="G204" s="38">
        <f>'Master Database'!BD214</f>
        <v>0</v>
      </c>
      <c r="H204" s="38">
        <f>'Master Database'!BE214</f>
        <v>0</v>
      </c>
      <c r="I204" s="38">
        <f>'Master Database'!BF214</f>
        <v>0</v>
      </c>
      <c r="J204" s="43" t="str">
        <f>'Master Database'!E214</f>
        <v>First Homes</v>
      </c>
    </row>
    <row r="205" spans="1:10" x14ac:dyDescent="0.2">
      <c r="A205" s="124" t="str">
        <f>'Master Database'!A215</f>
        <v>200</v>
      </c>
      <c r="B205" s="37">
        <f>'Master Database'!D215</f>
        <v>0</v>
      </c>
      <c r="C205" s="38">
        <f>'Master Database'!AZ215</f>
        <v>0</v>
      </c>
      <c r="D205" s="38">
        <f>'Master Database'!BA215</f>
        <v>0</v>
      </c>
      <c r="E205" s="38">
        <f>'Master Database'!BB215</f>
        <v>0</v>
      </c>
      <c r="F205" s="38">
        <f>'Master Database'!BC215</f>
        <v>0</v>
      </c>
      <c r="G205" s="38">
        <f>'Master Database'!BD215</f>
        <v>0</v>
      </c>
      <c r="H205" s="38">
        <f>'Master Database'!BE215</f>
        <v>0</v>
      </c>
      <c r="I205" s="38">
        <f>'Master Database'!BF215</f>
        <v>0</v>
      </c>
      <c r="J205" s="43" t="str">
        <f>'Master Database'!E215</f>
        <v>First Homes</v>
      </c>
    </row>
    <row r="206" spans="1:10" x14ac:dyDescent="0.2">
      <c r="A206" s="124" t="str">
        <f>'Master Database'!A216</f>
        <v>201</v>
      </c>
      <c r="B206" s="37">
        <f>'Master Database'!D216</f>
        <v>0</v>
      </c>
      <c r="C206" s="38">
        <f>'Master Database'!AZ216</f>
        <v>0</v>
      </c>
      <c r="D206" s="38">
        <f>'Master Database'!BA216</f>
        <v>0</v>
      </c>
      <c r="E206" s="38">
        <f>'Master Database'!BB216</f>
        <v>0</v>
      </c>
      <c r="F206" s="38">
        <f>'Master Database'!BC216</f>
        <v>0</v>
      </c>
      <c r="G206" s="38">
        <f>'Master Database'!BD216</f>
        <v>0</v>
      </c>
      <c r="H206" s="38">
        <f>'Master Database'!BE216</f>
        <v>0</v>
      </c>
      <c r="I206" s="38">
        <f>'Master Database'!BF216</f>
        <v>0</v>
      </c>
      <c r="J206" s="43" t="str">
        <f>'Master Database'!E216</f>
        <v>First Homes</v>
      </c>
    </row>
    <row r="207" spans="1:10" x14ac:dyDescent="0.2">
      <c r="A207" s="124" t="str">
        <f>'Master Database'!A217</f>
        <v>202</v>
      </c>
      <c r="B207" s="37">
        <f>'Master Database'!D217</f>
        <v>0</v>
      </c>
      <c r="C207" s="38">
        <f>'Master Database'!AZ217</f>
        <v>0</v>
      </c>
      <c r="D207" s="38">
        <f>'Master Database'!BA217</f>
        <v>0</v>
      </c>
      <c r="E207" s="38">
        <f>'Master Database'!BB217</f>
        <v>0</v>
      </c>
      <c r="F207" s="38">
        <f>'Master Database'!BC217</f>
        <v>0</v>
      </c>
      <c r="G207" s="38">
        <f>'Master Database'!BD217</f>
        <v>0</v>
      </c>
      <c r="H207" s="38">
        <f>'Master Database'!BE217</f>
        <v>0</v>
      </c>
      <c r="I207" s="38">
        <f>'Master Database'!BF217</f>
        <v>0</v>
      </c>
      <c r="J207" s="43" t="str">
        <f>'Master Database'!E217</f>
        <v>First Homes</v>
      </c>
    </row>
    <row r="208" spans="1:10" x14ac:dyDescent="0.2">
      <c r="A208" s="124" t="str">
        <f>'Master Database'!A218</f>
        <v>203</v>
      </c>
      <c r="B208" s="37">
        <f>'Master Database'!D218</f>
        <v>0</v>
      </c>
      <c r="C208" s="38">
        <f>'Master Database'!AZ218</f>
        <v>0</v>
      </c>
      <c r="D208" s="38">
        <f>'Master Database'!BA218</f>
        <v>0</v>
      </c>
      <c r="E208" s="38">
        <f>'Master Database'!BB218</f>
        <v>0</v>
      </c>
      <c r="F208" s="38">
        <f>'Master Database'!BC218</f>
        <v>0</v>
      </c>
      <c r="G208" s="38">
        <f>'Master Database'!BD218</f>
        <v>0</v>
      </c>
      <c r="H208" s="38">
        <f>'Master Database'!BE218</f>
        <v>0</v>
      </c>
      <c r="I208" s="38">
        <f>'Master Database'!BF218</f>
        <v>0</v>
      </c>
      <c r="J208" s="43" t="str">
        <f>'Master Database'!E218</f>
        <v>First Homes</v>
      </c>
    </row>
    <row r="209" spans="1:10" x14ac:dyDescent="0.2">
      <c r="A209" s="124" t="str">
        <f>'Master Database'!A219</f>
        <v>204</v>
      </c>
      <c r="B209" s="37">
        <f>'Master Database'!D219</f>
        <v>0</v>
      </c>
      <c r="C209" s="38">
        <f>'Master Database'!AZ219</f>
        <v>0</v>
      </c>
      <c r="D209" s="38">
        <f>'Master Database'!BA219</f>
        <v>0</v>
      </c>
      <c r="E209" s="38">
        <f>'Master Database'!BB219</f>
        <v>0</v>
      </c>
      <c r="F209" s="38">
        <f>'Master Database'!BC219</f>
        <v>0</v>
      </c>
      <c r="G209" s="38">
        <f>'Master Database'!BD219</f>
        <v>0</v>
      </c>
      <c r="H209" s="38">
        <f>'Master Database'!BE219</f>
        <v>0</v>
      </c>
      <c r="I209" s="38">
        <f>'Master Database'!BF219</f>
        <v>0</v>
      </c>
      <c r="J209" s="43" t="str">
        <f>'Master Database'!E219</f>
        <v>First Homes</v>
      </c>
    </row>
    <row r="210" spans="1:10" x14ac:dyDescent="0.2">
      <c r="A210" s="124" t="str">
        <f>'Master Database'!A220</f>
        <v>205</v>
      </c>
      <c r="B210" s="37">
        <f>'Master Database'!D220</f>
        <v>0</v>
      </c>
      <c r="C210" s="38">
        <f>'Master Database'!AZ220</f>
        <v>0</v>
      </c>
      <c r="D210" s="38">
        <f>'Master Database'!BA220</f>
        <v>0</v>
      </c>
      <c r="E210" s="38">
        <f>'Master Database'!BB220</f>
        <v>0</v>
      </c>
      <c r="F210" s="38">
        <f>'Master Database'!BC220</f>
        <v>0</v>
      </c>
      <c r="G210" s="38">
        <f>'Master Database'!BD220</f>
        <v>0</v>
      </c>
      <c r="H210" s="38">
        <f>'Master Database'!BE220</f>
        <v>0</v>
      </c>
      <c r="I210" s="38">
        <f>'Master Database'!BF220</f>
        <v>0</v>
      </c>
      <c r="J210" s="43" t="str">
        <f>'Master Database'!E220</f>
        <v>First Homes</v>
      </c>
    </row>
    <row r="211" spans="1:10" x14ac:dyDescent="0.2">
      <c r="A211" s="124" t="str">
        <f>'Master Database'!A221</f>
        <v>206</v>
      </c>
      <c r="B211" s="37">
        <f>'Master Database'!D221</f>
        <v>0</v>
      </c>
      <c r="C211" s="38">
        <f>'Master Database'!AZ221</f>
        <v>0</v>
      </c>
      <c r="D211" s="38">
        <f>'Master Database'!BA221</f>
        <v>0</v>
      </c>
      <c r="E211" s="38">
        <f>'Master Database'!BB221</f>
        <v>0</v>
      </c>
      <c r="F211" s="38">
        <f>'Master Database'!BC221</f>
        <v>0</v>
      </c>
      <c r="G211" s="38">
        <f>'Master Database'!BD221</f>
        <v>0</v>
      </c>
      <c r="H211" s="38">
        <f>'Master Database'!BE221</f>
        <v>0</v>
      </c>
      <c r="I211" s="38">
        <f>'Master Database'!BF221</f>
        <v>0</v>
      </c>
      <c r="J211" s="43" t="str">
        <f>'Master Database'!E221</f>
        <v>First Homes</v>
      </c>
    </row>
    <row r="212" spans="1:10" x14ac:dyDescent="0.2">
      <c r="A212" s="124" t="str">
        <f>'Master Database'!A222</f>
        <v>207</v>
      </c>
      <c r="B212" s="37">
        <f>'Master Database'!D222</f>
        <v>0</v>
      </c>
      <c r="C212" s="38">
        <f>'Master Database'!AZ222</f>
        <v>0</v>
      </c>
      <c r="D212" s="38">
        <f>'Master Database'!BA222</f>
        <v>0</v>
      </c>
      <c r="E212" s="38">
        <f>'Master Database'!BB222</f>
        <v>0</v>
      </c>
      <c r="F212" s="38">
        <f>'Master Database'!BC222</f>
        <v>0</v>
      </c>
      <c r="G212" s="38">
        <f>'Master Database'!BD222</f>
        <v>0</v>
      </c>
      <c r="H212" s="38">
        <f>'Master Database'!BE222</f>
        <v>0</v>
      </c>
      <c r="I212" s="38">
        <f>'Master Database'!BF222</f>
        <v>0</v>
      </c>
      <c r="J212" s="43" t="str">
        <f>'Master Database'!E222</f>
        <v>First Homes</v>
      </c>
    </row>
    <row r="213" spans="1:10" x14ac:dyDescent="0.2">
      <c r="A213" s="124" t="str">
        <f>'Master Database'!A223</f>
        <v>208</v>
      </c>
      <c r="B213" s="37">
        <f>'Master Database'!D223</f>
        <v>0</v>
      </c>
      <c r="C213" s="38">
        <f>'Master Database'!AZ223</f>
        <v>0</v>
      </c>
      <c r="D213" s="38">
        <f>'Master Database'!BA223</f>
        <v>0</v>
      </c>
      <c r="E213" s="38">
        <f>'Master Database'!BB223</f>
        <v>0</v>
      </c>
      <c r="F213" s="38">
        <f>'Master Database'!BC223</f>
        <v>0</v>
      </c>
      <c r="G213" s="38">
        <f>'Master Database'!BD223</f>
        <v>0</v>
      </c>
      <c r="H213" s="38">
        <f>'Master Database'!BE223</f>
        <v>0</v>
      </c>
      <c r="I213" s="38">
        <f>'Master Database'!BF223</f>
        <v>0</v>
      </c>
      <c r="J213" s="43" t="str">
        <f>'Master Database'!E223</f>
        <v>First Homes</v>
      </c>
    </row>
    <row r="214" spans="1:10" x14ac:dyDescent="0.2">
      <c r="A214" s="124" t="str">
        <f>'Master Database'!A224</f>
        <v>209</v>
      </c>
      <c r="B214" s="37">
        <f>'Master Database'!D224</f>
        <v>0</v>
      </c>
      <c r="C214" s="38">
        <f>'Master Database'!AZ224</f>
        <v>0</v>
      </c>
      <c r="D214" s="38">
        <f>'Master Database'!BA224</f>
        <v>0</v>
      </c>
      <c r="E214" s="38">
        <f>'Master Database'!BB224</f>
        <v>0</v>
      </c>
      <c r="F214" s="38">
        <f>'Master Database'!BC224</f>
        <v>0</v>
      </c>
      <c r="G214" s="38">
        <f>'Master Database'!BD224</f>
        <v>0</v>
      </c>
      <c r="H214" s="38">
        <f>'Master Database'!BE224</f>
        <v>0</v>
      </c>
      <c r="I214" s="38">
        <f>'Master Database'!BF224</f>
        <v>0</v>
      </c>
      <c r="J214" s="43" t="str">
        <f>'Master Database'!E224</f>
        <v>First Homes</v>
      </c>
    </row>
    <row r="215" spans="1:10" x14ac:dyDescent="0.2">
      <c r="A215" s="124" t="str">
        <f>'Master Database'!A225</f>
        <v>210</v>
      </c>
      <c r="B215" s="37">
        <f>'Master Database'!D225</f>
        <v>0</v>
      </c>
      <c r="C215" s="38">
        <f>'Master Database'!AZ225</f>
        <v>0</v>
      </c>
      <c r="D215" s="38">
        <f>'Master Database'!BA225</f>
        <v>0</v>
      </c>
      <c r="E215" s="38">
        <f>'Master Database'!BB225</f>
        <v>0</v>
      </c>
      <c r="F215" s="38">
        <f>'Master Database'!BC225</f>
        <v>0</v>
      </c>
      <c r="G215" s="38">
        <f>'Master Database'!BD225</f>
        <v>0</v>
      </c>
      <c r="H215" s="38">
        <f>'Master Database'!BE225</f>
        <v>0</v>
      </c>
      <c r="I215" s="38">
        <f>'Master Database'!BF225</f>
        <v>0</v>
      </c>
      <c r="J215" s="43" t="str">
        <f>'Master Database'!E225</f>
        <v>First Homes</v>
      </c>
    </row>
    <row r="216" spans="1:10" x14ac:dyDescent="0.2">
      <c r="A216" s="124" t="str">
        <f>'Master Database'!A226</f>
        <v>211</v>
      </c>
      <c r="B216" s="37">
        <f>'Master Database'!D226</f>
        <v>0</v>
      </c>
      <c r="C216" s="38">
        <f>'Master Database'!AZ226</f>
        <v>0</v>
      </c>
      <c r="D216" s="38">
        <f>'Master Database'!BA226</f>
        <v>0</v>
      </c>
      <c r="E216" s="38">
        <f>'Master Database'!BB226</f>
        <v>0</v>
      </c>
      <c r="F216" s="38">
        <f>'Master Database'!BC226</f>
        <v>0</v>
      </c>
      <c r="G216" s="38">
        <f>'Master Database'!BD226</f>
        <v>0</v>
      </c>
      <c r="H216" s="38">
        <f>'Master Database'!BE226</f>
        <v>0</v>
      </c>
      <c r="I216" s="38">
        <f>'Master Database'!BF226</f>
        <v>0</v>
      </c>
      <c r="J216" s="43" t="str">
        <f>'Master Database'!E226</f>
        <v>First Homes</v>
      </c>
    </row>
    <row r="217" spans="1:10" x14ac:dyDescent="0.2">
      <c r="A217" s="124" t="str">
        <f>'Master Database'!A227</f>
        <v>212</v>
      </c>
      <c r="B217" s="37">
        <f>'Master Database'!D227</f>
        <v>0</v>
      </c>
      <c r="C217" s="38">
        <f>'Master Database'!AZ227</f>
        <v>0</v>
      </c>
      <c r="D217" s="38">
        <f>'Master Database'!BA227</f>
        <v>0</v>
      </c>
      <c r="E217" s="38">
        <f>'Master Database'!BB227</f>
        <v>0</v>
      </c>
      <c r="F217" s="38">
        <f>'Master Database'!BC227</f>
        <v>0</v>
      </c>
      <c r="G217" s="38">
        <f>'Master Database'!BD227</f>
        <v>0</v>
      </c>
      <c r="H217" s="38">
        <f>'Master Database'!BE227</f>
        <v>0</v>
      </c>
      <c r="I217" s="38">
        <f>'Master Database'!BF227</f>
        <v>0</v>
      </c>
      <c r="J217" s="43" t="str">
        <f>'Master Database'!E227</f>
        <v xml:space="preserve">Private </v>
      </c>
    </row>
    <row r="218" spans="1:10" x14ac:dyDescent="0.2">
      <c r="A218" s="124" t="str">
        <f>'Master Database'!A228</f>
        <v>213</v>
      </c>
      <c r="B218" s="37">
        <f>'Master Database'!D228</f>
        <v>0</v>
      </c>
      <c r="C218" s="38">
        <f>'Master Database'!AZ228</f>
        <v>0</v>
      </c>
      <c r="D218" s="38">
        <f>'Master Database'!BA228</f>
        <v>0</v>
      </c>
      <c r="E218" s="38">
        <f>'Master Database'!BB228</f>
        <v>0</v>
      </c>
      <c r="F218" s="38">
        <f>'Master Database'!BC228</f>
        <v>0</v>
      </c>
      <c r="G218" s="38">
        <f>'Master Database'!BD228</f>
        <v>0</v>
      </c>
      <c r="H218" s="38">
        <f>'Master Database'!BE228</f>
        <v>0</v>
      </c>
      <c r="I218" s="38">
        <f>'Master Database'!BF228</f>
        <v>0</v>
      </c>
      <c r="J218" s="43" t="str">
        <f>'Master Database'!E228</f>
        <v xml:space="preserve">Private </v>
      </c>
    </row>
    <row r="219" spans="1:10" x14ac:dyDescent="0.2">
      <c r="A219" s="124" t="str">
        <f>'Master Database'!A229</f>
        <v>214</v>
      </c>
      <c r="B219" s="37">
        <f>'Master Database'!D229</f>
        <v>0</v>
      </c>
      <c r="C219" s="38">
        <f>'Master Database'!AZ229</f>
        <v>0</v>
      </c>
      <c r="D219" s="38">
        <f>'Master Database'!BA229</f>
        <v>0</v>
      </c>
      <c r="E219" s="38">
        <f>'Master Database'!BB229</f>
        <v>0</v>
      </c>
      <c r="F219" s="38">
        <f>'Master Database'!BC229</f>
        <v>0</v>
      </c>
      <c r="G219" s="38">
        <f>'Master Database'!BD229</f>
        <v>0</v>
      </c>
      <c r="H219" s="38">
        <f>'Master Database'!BE229</f>
        <v>0</v>
      </c>
      <c r="I219" s="38">
        <f>'Master Database'!BF229</f>
        <v>0</v>
      </c>
      <c r="J219" s="43" t="str">
        <f>'Master Database'!E229</f>
        <v xml:space="preserve">Private </v>
      </c>
    </row>
    <row r="220" spans="1:10" x14ac:dyDescent="0.2">
      <c r="A220" s="124" t="str">
        <f>'Master Database'!A230</f>
        <v>215</v>
      </c>
      <c r="B220" s="37">
        <f>'Master Database'!D230</f>
        <v>0</v>
      </c>
      <c r="C220" s="38">
        <f>'Master Database'!AZ230</f>
        <v>0</v>
      </c>
      <c r="D220" s="38">
        <f>'Master Database'!BA230</f>
        <v>0</v>
      </c>
      <c r="E220" s="38">
        <f>'Master Database'!BB230</f>
        <v>0</v>
      </c>
      <c r="F220" s="38">
        <f>'Master Database'!BC230</f>
        <v>0</v>
      </c>
      <c r="G220" s="38">
        <f>'Master Database'!BD230</f>
        <v>0</v>
      </c>
      <c r="H220" s="38">
        <f>'Master Database'!BE230</f>
        <v>0</v>
      </c>
      <c r="I220" s="38">
        <f>'Master Database'!BF230</f>
        <v>0</v>
      </c>
      <c r="J220" s="43" t="str">
        <f>'Master Database'!E230</f>
        <v xml:space="preserve">Private </v>
      </c>
    </row>
    <row r="221" spans="1:10" x14ac:dyDescent="0.2">
      <c r="A221" s="124" t="str">
        <f>'Master Database'!A231</f>
        <v>216</v>
      </c>
      <c r="B221" s="37">
        <f>'Master Database'!D231</f>
        <v>0</v>
      </c>
      <c r="C221" s="38">
        <f>'Master Database'!AZ231</f>
        <v>0</v>
      </c>
      <c r="D221" s="38">
        <f>'Master Database'!BA231</f>
        <v>0</v>
      </c>
      <c r="E221" s="38">
        <f>'Master Database'!BB231</f>
        <v>0</v>
      </c>
      <c r="F221" s="38">
        <f>'Master Database'!BC231</f>
        <v>0</v>
      </c>
      <c r="G221" s="38">
        <f>'Master Database'!BD231</f>
        <v>0</v>
      </c>
      <c r="H221" s="38">
        <f>'Master Database'!BE231</f>
        <v>0</v>
      </c>
      <c r="I221" s="38">
        <f>'Master Database'!BF231</f>
        <v>0</v>
      </c>
      <c r="J221" s="43" t="str">
        <f>'Master Database'!E231</f>
        <v xml:space="preserve">Private </v>
      </c>
    </row>
    <row r="222" spans="1:10" x14ac:dyDescent="0.2">
      <c r="A222" s="124" t="str">
        <f>'Master Database'!A232</f>
        <v>217</v>
      </c>
      <c r="B222" s="37">
        <f>'Master Database'!D232</f>
        <v>0</v>
      </c>
      <c r="C222" s="38">
        <f>'Master Database'!AZ232</f>
        <v>0</v>
      </c>
      <c r="D222" s="38">
        <f>'Master Database'!BA232</f>
        <v>0</v>
      </c>
      <c r="E222" s="38">
        <f>'Master Database'!BB232</f>
        <v>0</v>
      </c>
      <c r="F222" s="38">
        <f>'Master Database'!BC232</f>
        <v>0</v>
      </c>
      <c r="G222" s="38">
        <f>'Master Database'!BD232</f>
        <v>0</v>
      </c>
      <c r="H222" s="38">
        <f>'Master Database'!BE232</f>
        <v>0</v>
      </c>
      <c r="I222" s="38">
        <f>'Master Database'!BF232</f>
        <v>0</v>
      </c>
      <c r="J222" s="43" t="str">
        <f>'Master Database'!E232</f>
        <v xml:space="preserve">Private </v>
      </c>
    </row>
    <row r="223" spans="1:10" x14ac:dyDescent="0.2">
      <c r="A223" s="124" t="str">
        <f>'Master Database'!A233</f>
        <v>218</v>
      </c>
      <c r="B223" s="37">
        <f>'Master Database'!D233</f>
        <v>0</v>
      </c>
      <c r="C223" s="38">
        <f>'Master Database'!AZ233</f>
        <v>0</v>
      </c>
      <c r="D223" s="38">
        <f>'Master Database'!BA233</f>
        <v>0</v>
      </c>
      <c r="E223" s="38">
        <f>'Master Database'!BB233</f>
        <v>0</v>
      </c>
      <c r="F223" s="38">
        <f>'Master Database'!BC233</f>
        <v>0</v>
      </c>
      <c r="G223" s="38">
        <f>'Master Database'!BD233</f>
        <v>0</v>
      </c>
      <c r="H223" s="38">
        <f>'Master Database'!BE233</f>
        <v>0</v>
      </c>
      <c r="I223" s="38">
        <f>'Master Database'!BF233</f>
        <v>0</v>
      </c>
      <c r="J223" s="43" t="str">
        <f>'Master Database'!E233</f>
        <v xml:space="preserve">Private </v>
      </c>
    </row>
    <row r="224" spans="1:10" x14ac:dyDescent="0.2">
      <c r="A224" s="124" t="str">
        <f>'Master Database'!A234</f>
        <v>219</v>
      </c>
      <c r="B224" s="37">
        <f>'Master Database'!D234</f>
        <v>0</v>
      </c>
      <c r="C224" s="38">
        <f>'Master Database'!AZ234</f>
        <v>0</v>
      </c>
      <c r="D224" s="38">
        <f>'Master Database'!BA234</f>
        <v>0</v>
      </c>
      <c r="E224" s="38">
        <f>'Master Database'!BB234</f>
        <v>0</v>
      </c>
      <c r="F224" s="38">
        <f>'Master Database'!BC234</f>
        <v>0</v>
      </c>
      <c r="G224" s="38">
        <f>'Master Database'!BD234</f>
        <v>0</v>
      </c>
      <c r="H224" s="38">
        <f>'Master Database'!BE234</f>
        <v>0</v>
      </c>
      <c r="I224" s="38">
        <f>'Master Database'!BF234</f>
        <v>0</v>
      </c>
      <c r="J224" s="43" t="str">
        <f>'Master Database'!E234</f>
        <v xml:space="preserve">Private </v>
      </c>
    </row>
    <row r="225" spans="1:10" x14ac:dyDescent="0.2">
      <c r="A225" s="124" t="str">
        <f>'Master Database'!A235</f>
        <v>220</v>
      </c>
      <c r="B225" s="37">
        <f>'Master Database'!D235</f>
        <v>0</v>
      </c>
      <c r="C225" s="38">
        <f>'Master Database'!AZ235</f>
        <v>0</v>
      </c>
      <c r="D225" s="38">
        <f>'Master Database'!BA235</f>
        <v>0</v>
      </c>
      <c r="E225" s="38">
        <f>'Master Database'!BB235</f>
        <v>0</v>
      </c>
      <c r="F225" s="38">
        <f>'Master Database'!BC235</f>
        <v>0</v>
      </c>
      <c r="G225" s="38">
        <f>'Master Database'!BD235</f>
        <v>0</v>
      </c>
      <c r="H225" s="38">
        <f>'Master Database'!BE235</f>
        <v>0</v>
      </c>
      <c r="I225" s="38">
        <f>'Master Database'!BF235</f>
        <v>0</v>
      </c>
      <c r="J225" s="43" t="str">
        <f>'Master Database'!E235</f>
        <v xml:space="preserve">Private </v>
      </c>
    </row>
    <row r="226" spans="1:10" x14ac:dyDescent="0.2">
      <c r="A226" s="124" t="str">
        <f>'Master Database'!A236</f>
        <v>221</v>
      </c>
      <c r="B226" s="37">
        <f>'Master Database'!D236</f>
        <v>0</v>
      </c>
      <c r="C226" s="38">
        <f>'Master Database'!AZ236</f>
        <v>0</v>
      </c>
      <c r="D226" s="38">
        <f>'Master Database'!BA236</f>
        <v>0</v>
      </c>
      <c r="E226" s="38">
        <f>'Master Database'!BB236</f>
        <v>0</v>
      </c>
      <c r="F226" s="38">
        <f>'Master Database'!BC236</f>
        <v>0</v>
      </c>
      <c r="G226" s="38">
        <f>'Master Database'!BD236</f>
        <v>0</v>
      </c>
      <c r="H226" s="38">
        <f>'Master Database'!BE236</f>
        <v>0</v>
      </c>
      <c r="I226" s="38">
        <f>'Master Database'!BF236</f>
        <v>0</v>
      </c>
      <c r="J226" s="43" t="str">
        <f>'Master Database'!E236</f>
        <v xml:space="preserve">Private </v>
      </c>
    </row>
    <row r="227" spans="1:10" x14ac:dyDescent="0.2">
      <c r="A227" s="124" t="str">
        <f>'Master Database'!A237</f>
        <v>222</v>
      </c>
      <c r="B227" s="37">
        <f>'Master Database'!D237</f>
        <v>0</v>
      </c>
      <c r="C227" s="38">
        <f>'Master Database'!AZ237</f>
        <v>0</v>
      </c>
      <c r="D227" s="38">
        <f>'Master Database'!BA237</f>
        <v>0</v>
      </c>
      <c r="E227" s="38">
        <f>'Master Database'!BB237</f>
        <v>0</v>
      </c>
      <c r="F227" s="38">
        <f>'Master Database'!BC237</f>
        <v>0</v>
      </c>
      <c r="G227" s="38">
        <f>'Master Database'!BD237</f>
        <v>0</v>
      </c>
      <c r="H227" s="38">
        <f>'Master Database'!BE237</f>
        <v>0</v>
      </c>
      <c r="I227" s="38">
        <f>'Master Database'!BF237</f>
        <v>0</v>
      </c>
      <c r="J227" s="43" t="str">
        <f>'Master Database'!E237</f>
        <v xml:space="preserve">Private </v>
      </c>
    </row>
    <row r="228" spans="1:10" x14ac:dyDescent="0.2">
      <c r="A228" s="124" t="str">
        <f>'Master Database'!A238</f>
        <v>223</v>
      </c>
      <c r="B228" s="37">
        <f>'Master Database'!D238</f>
        <v>0</v>
      </c>
      <c r="C228" s="38">
        <f>'Master Database'!AZ238</f>
        <v>0</v>
      </c>
      <c r="D228" s="38">
        <f>'Master Database'!BA238</f>
        <v>0</v>
      </c>
      <c r="E228" s="38">
        <f>'Master Database'!BB238</f>
        <v>0</v>
      </c>
      <c r="F228" s="38">
        <f>'Master Database'!BC238</f>
        <v>0</v>
      </c>
      <c r="G228" s="38">
        <f>'Master Database'!BD238</f>
        <v>0</v>
      </c>
      <c r="H228" s="38">
        <f>'Master Database'!BE238</f>
        <v>0</v>
      </c>
      <c r="I228" s="38">
        <f>'Master Database'!BF238</f>
        <v>0</v>
      </c>
      <c r="J228" s="43" t="str">
        <f>'Master Database'!E238</f>
        <v xml:space="preserve">Private </v>
      </c>
    </row>
    <row r="229" spans="1:10" x14ac:dyDescent="0.2">
      <c r="A229" s="124" t="str">
        <f>'Master Database'!A239</f>
        <v>224</v>
      </c>
      <c r="B229" s="37">
        <f>'Master Database'!D239</f>
        <v>0</v>
      </c>
      <c r="C229" s="38">
        <f>'Master Database'!AZ239</f>
        <v>0</v>
      </c>
      <c r="D229" s="38">
        <f>'Master Database'!BA239</f>
        <v>0</v>
      </c>
      <c r="E229" s="38">
        <f>'Master Database'!BB239</f>
        <v>0</v>
      </c>
      <c r="F229" s="38">
        <f>'Master Database'!BC239</f>
        <v>0</v>
      </c>
      <c r="G229" s="38">
        <f>'Master Database'!BD239</f>
        <v>0</v>
      </c>
      <c r="H229" s="38">
        <f>'Master Database'!BE239</f>
        <v>0</v>
      </c>
      <c r="I229" s="38">
        <f>'Master Database'!BF239</f>
        <v>0</v>
      </c>
      <c r="J229" s="43" t="str">
        <f>'Master Database'!E239</f>
        <v xml:space="preserve">Private </v>
      </c>
    </row>
    <row r="230" spans="1:10" x14ac:dyDescent="0.2">
      <c r="A230" s="124" t="str">
        <f>'Master Database'!A240</f>
        <v>225</v>
      </c>
      <c r="B230" s="37">
        <f>'Master Database'!D240</f>
        <v>0</v>
      </c>
      <c r="C230" s="38">
        <f>'Master Database'!AZ240</f>
        <v>0</v>
      </c>
      <c r="D230" s="38">
        <f>'Master Database'!BA240</f>
        <v>0</v>
      </c>
      <c r="E230" s="38">
        <f>'Master Database'!BB240</f>
        <v>0</v>
      </c>
      <c r="F230" s="38">
        <f>'Master Database'!BC240</f>
        <v>0</v>
      </c>
      <c r="G230" s="38">
        <f>'Master Database'!BD240</f>
        <v>0</v>
      </c>
      <c r="H230" s="38">
        <f>'Master Database'!BE240</f>
        <v>0</v>
      </c>
      <c r="I230" s="38">
        <f>'Master Database'!BF240</f>
        <v>0</v>
      </c>
      <c r="J230" s="43" t="str">
        <f>'Master Database'!E240</f>
        <v xml:space="preserve">Private </v>
      </c>
    </row>
    <row r="231" spans="1:10" x14ac:dyDescent="0.2">
      <c r="A231" s="124" t="str">
        <f>'Master Database'!A241</f>
        <v>226</v>
      </c>
      <c r="B231" s="37">
        <f>'Master Database'!D241</f>
        <v>0</v>
      </c>
      <c r="C231" s="38">
        <f>'Master Database'!AZ241</f>
        <v>0</v>
      </c>
      <c r="D231" s="38">
        <f>'Master Database'!BA241</f>
        <v>0</v>
      </c>
      <c r="E231" s="38">
        <f>'Master Database'!BB241</f>
        <v>0</v>
      </c>
      <c r="F231" s="38">
        <f>'Master Database'!BC241</f>
        <v>0</v>
      </c>
      <c r="G231" s="38">
        <f>'Master Database'!BD241</f>
        <v>0</v>
      </c>
      <c r="H231" s="38">
        <f>'Master Database'!BE241</f>
        <v>0</v>
      </c>
      <c r="I231" s="38">
        <f>'Master Database'!BF241</f>
        <v>0</v>
      </c>
      <c r="J231" s="43" t="str">
        <f>'Master Database'!E241</f>
        <v xml:space="preserve">Private </v>
      </c>
    </row>
    <row r="232" spans="1:10" x14ac:dyDescent="0.2">
      <c r="A232" s="124" t="str">
        <f>'Master Database'!A242</f>
        <v>227</v>
      </c>
      <c r="B232" s="37">
        <f>'Master Database'!D242</f>
        <v>0</v>
      </c>
      <c r="C232" s="38">
        <f>'Master Database'!AZ242</f>
        <v>0</v>
      </c>
      <c r="D232" s="38">
        <f>'Master Database'!BA242</f>
        <v>0</v>
      </c>
      <c r="E232" s="38">
        <f>'Master Database'!BB242</f>
        <v>0</v>
      </c>
      <c r="F232" s="38">
        <f>'Master Database'!BC242</f>
        <v>0</v>
      </c>
      <c r="G232" s="38">
        <f>'Master Database'!BD242</f>
        <v>0</v>
      </c>
      <c r="H232" s="38">
        <f>'Master Database'!BE242</f>
        <v>0</v>
      </c>
      <c r="I232" s="38">
        <f>'Master Database'!BF242</f>
        <v>0</v>
      </c>
      <c r="J232" s="43" t="str">
        <f>'Master Database'!E242</f>
        <v xml:space="preserve">Private </v>
      </c>
    </row>
    <row r="233" spans="1:10" x14ac:dyDescent="0.2">
      <c r="A233" s="124" t="str">
        <f>'Master Database'!A243</f>
        <v>228</v>
      </c>
      <c r="B233" s="37">
        <f>'Master Database'!D243</f>
        <v>0</v>
      </c>
      <c r="C233" s="38">
        <f>'Master Database'!AZ243</f>
        <v>0</v>
      </c>
      <c r="D233" s="38">
        <f>'Master Database'!BA243</f>
        <v>0</v>
      </c>
      <c r="E233" s="38">
        <f>'Master Database'!BB243</f>
        <v>0</v>
      </c>
      <c r="F233" s="38">
        <f>'Master Database'!BC243</f>
        <v>0</v>
      </c>
      <c r="G233" s="38">
        <f>'Master Database'!BD243</f>
        <v>0</v>
      </c>
      <c r="H233" s="38">
        <f>'Master Database'!BE243</f>
        <v>0</v>
      </c>
      <c r="I233" s="38">
        <f>'Master Database'!BF243</f>
        <v>0</v>
      </c>
      <c r="J233" s="43" t="str">
        <f>'Master Database'!E243</f>
        <v xml:space="preserve">Private </v>
      </c>
    </row>
    <row r="234" spans="1:10" x14ac:dyDescent="0.2">
      <c r="A234" s="124" t="str">
        <f>'Master Database'!A244</f>
        <v>229</v>
      </c>
      <c r="B234" s="37">
        <f>'Master Database'!D244</f>
        <v>0</v>
      </c>
      <c r="C234" s="38">
        <f>'Master Database'!AZ244</f>
        <v>0</v>
      </c>
      <c r="D234" s="38">
        <f>'Master Database'!BA244</f>
        <v>0</v>
      </c>
      <c r="E234" s="38">
        <f>'Master Database'!BB244</f>
        <v>0</v>
      </c>
      <c r="F234" s="38">
        <f>'Master Database'!BC244</f>
        <v>0</v>
      </c>
      <c r="G234" s="38">
        <f>'Master Database'!BD244</f>
        <v>0</v>
      </c>
      <c r="H234" s="38">
        <f>'Master Database'!BE244</f>
        <v>0</v>
      </c>
      <c r="I234" s="38">
        <f>'Master Database'!BF244</f>
        <v>0</v>
      </c>
      <c r="J234" s="43" t="str">
        <f>'Master Database'!E244</f>
        <v xml:space="preserve">Private </v>
      </c>
    </row>
    <row r="235" spans="1:10" x14ac:dyDescent="0.2">
      <c r="A235" s="124" t="str">
        <f>'Master Database'!A245</f>
        <v>230</v>
      </c>
      <c r="B235" s="37">
        <f>'Master Database'!D245</f>
        <v>0</v>
      </c>
      <c r="C235" s="38">
        <f>'Master Database'!AZ245</f>
        <v>0</v>
      </c>
      <c r="D235" s="38">
        <f>'Master Database'!BA245</f>
        <v>0</v>
      </c>
      <c r="E235" s="38">
        <f>'Master Database'!BB245</f>
        <v>0</v>
      </c>
      <c r="F235" s="38">
        <f>'Master Database'!BC245</f>
        <v>0</v>
      </c>
      <c r="G235" s="38">
        <f>'Master Database'!BD245</f>
        <v>0</v>
      </c>
      <c r="H235" s="38">
        <f>'Master Database'!BE245</f>
        <v>0</v>
      </c>
      <c r="I235" s="38">
        <f>'Master Database'!BF245</f>
        <v>0</v>
      </c>
      <c r="J235" s="43" t="str">
        <f>'Master Database'!E245</f>
        <v xml:space="preserve">Private </v>
      </c>
    </row>
    <row r="236" spans="1:10" x14ac:dyDescent="0.2">
      <c r="A236" s="124" t="str">
        <f>'Master Database'!A246</f>
        <v>231</v>
      </c>
      <c r="B236" s="37">
        <f>'Master Database'!D246</f>
        <v>0</v>
      </c>
      <c r="C236" s="38">
        <f>'Master Database'!AZ246</f>
        <v>0</v>
      </c>
      <c r="D236" s="38">
        <f>'Master Database'!BA246</f>
        <v>0</v>
      </c>
      <c r="E236" s="38">
        <f>'Master Database'!BB246</f>
        <v>0</v>
      </c>
      <c r="F236" s="38">
        <f>'Master Database'!BC246</f>
        <v>0</v>
      </c>
      <c r="G236" s="38">
        <f>'Master Database'!BD246</f>
        <v>0</v>
      </c>
      <c r="H236" s="38">
        <f>'Master Database'!BE246</f>
        <v>0</v>
      </c>
      <c r="I236" s="38">
        <f>'Master Database'!BF246</f>
        <v>0</v>
      </c>
      <c r="J236" s="43" t="str">
        <f>'Master Database'!E246</f>
        <v xml:space="preserve">Private </v>
      </c>
    </row>
    <row r="237" spans="1:10" x14ac:dyDescent="0.2">
      <c r="A237" s="124" t="str">
        <f>'Master Database'!A247</f>
        <v>232</v>
      </c>
      <c r="B237" s="37">
        <f>'Master Database'!D247</f>
        <v>0</v>
      </c>
      <c r="C237" s="38">
        <f>'Master Database'!AZ247</f>
        <v>0</v>
      </c>
      <c r="D237" s="38">
        <f>'Master Database'!BA247</f>
        <v>0</v>
      </c>
      <c r="E237" s="38">
        <f>'Master Database'!BB247</f>
        <v>0</v>
      </c>
      <c r="F237" s="38">
        <f>'Master Database'!BC247</f>
        <v>0</v>
      </c>
      <c r="G237" s="38">
        <f>'Master Database'!BD247</f>
        <v>0</v>
      </c>
      <c r="H237" s="38">
        <f>'Master Database'!BE247</f>
        <v>0</v>
      </c>
      <c r="I237" s="38">
        <f>'Master Database'!BF247</f>
        <v>0</v>
      </c>
      <c r="J237" s="43" t="str">
        <f>'Master Database'!E247</f>
        <v xml:space="preserve">Private </v>
      </c>
    </row>
    <row r="238" spans="1:10" x14ac:dyDescent="0.2">
      <c r="A238" s="124" t="str">
        <f>'Master Database'!A248</f>
        <v>233</v>
      </c>
      <c r="B238" s="37">
        <f>'Master Database'!D248</f>
        <v>0</v>
      </c>
      <c r="C238" s="38">
        <f>'Master Database'!AZ248</f>
        <v>0</v>
      </c>
      <c r="D238" s="38">
        <f>'Master Database'!BA248</f>
        <v>0</v>
      </c>
      <c r="E238" s="38">
        <f>'Master Database'!BB248</f>
        <v>0</v>
      </c>
      <c r="F238" s="38">
        <f>'Master Database'!BC248</f>
        <v>0</v>
      </c>
      <c r="G238" s="38">
        <f>'Master Database'!BD248</f>
        <v>0</v>
      </c>
      <c r="H238" s="38">
        <f>'Master Database'!BE248</f>
        <v>0</v>
      </c>
      <c r="I238" s="38">
        <f>'Master Database'!BF248</f>
        <v>0</v>
      </c>
      <c r="J238" s="43" t="str">
        <f>'Master Database'!E248</f>
        <v xml:space="preserve">Private </v>
      </c>
    </row>
    <row r="239" spans="1:10" x14ac:dyDescent="0.2">
      <c r="A239" s="124" t="str">
        <f>'Master Database'!A249</f>
        <v>234</v>
      </c>
      <c r="B239" s="37">
        <f>'Master Database'!D249</f>
        <v>0</v>
      </c>
      <c r="C239" s="38">
        <f>'Master Database'!AZ249</f>
        <v>0</v>
      </c>
      <c r="D239" s="38">
        <f>'Master Database'!BA249</f>
        <v>0</v>
      </c>
      <c r="E239" s="38">
        <f>'Master Database'!BB249</f>
        <v>0</v>
      </c>
      <c r="F239" s="38">
        <f>'Master Database'!BC249</f>
        <v>0</v>
      </c>
      <c r="G239" s="38">
        <f>'Master Database'!BD249</f>
        <v>0</v>
      </c>
      <c r="H239" s="38">
        <f>'Master Database'!BE249</f>
        <v>0</v>
      </c>
      <c r="I239" s="38">
        <f>'Master Database'!BF249</f>
        <v>0</v>
      </c>
      <c r="J239" s="43" t="str">
        <f>'Master Database'!E249</f>
        <v xml:space="preserve">Private </v>
      </c>
    </row>
    <row r="240" spans="1:10" x14ac:dyDescent="0.2">
      <c r="A240" s="124" t="str">
        <f>'Master Database'!A250</f>
        <v>235</v>
      </c>
      <c r="B240" s="37">
        <f>'Master Database'!D250</f>
        <v>0</v>
      </c>
      <c r="C240" s="38">
        <f>'Master Database'!AZ250</f>
        <v>0</v>
      </c>
      <c r="D240" s="38">
        <f>'Master Database'!BA250</f>
        <v>0</v>
      </c>
      <c r="E240" s="38">
        <f>'Master Database'!BB250</f>
        <v>0</v>
      </c>
      <c r="F240" s="38">
        <f>'Master Database'!BC250</f>
        <v>0</v>
      </c>
      <c r="G240" s="38">
        <f>'Master Database'!BD250</f>
        <v>0</v>
      </c>
      <c r="H240" s="38">
        <f>'Master Database'!BE250</f>
        <v>0</v>
      </c>
      <c r="I240" s="38">
        <f>'Master Database'!BF250</f>
        <v>0</v>
      </c>
      <c r="J240" s="43" t="str">
        <f>'Master Database'!E250</f>
        <v xml:space="preserve">Private </v>
      </c>
    </row>
    <row r="241" spans="1:10" x14ac:dyDescent="0.2">
      <c r="A241" s="124" t="str">
        <f>'Master Database'!A251</f>
        <v>236</v>
      </c>
      <c r="B241" s="37">
        <f>'Master Database'!D251</f>
        <v>0</v>
      </c>
      <c r="C241" s="38">
        <f>'Master Database'!AZ251</f>
        <v>0</v>
      </c>
      <c r="D241" s="38">
        <f>'Master Database'!BA251</f>
        <v>0</v>
      </c>
      <c r="E241" s="38">
        <f>'Master Database'!BB251</f>
        <v>0</v>
      </c>
      <c r="F241" s="38">
        <f>'Master Database'!BC251</f>
        <v>0</v>
      </c>
      <c r="G241" s="38">
        <f>'Master Database'!BD251</f>
        <v>0</v>
      </c>
      <c r="H241" s="38">
        <f>'Master Database'!BE251</f>
        <v>0</v>
      </c>
      <c r="I241" s="38">
        <f>'Master Database'!BF251</f>
        <v>0</v>
      </c>
      <c r="J241" s="43" t="str">
        <f>'Master Database'!E251</f>
        <v xml:space="preserve">Private </v>
      </c>
    </row>
    <row r="242" spans="1:10" x14ac:dyDescent="0.2">
      <c r="A242" s="124" t="str">
        <f>'Master Database'!A252</f>
        <v>237</v>
      </c>
      <c r="B242" s="37">
        <f>'Master Database'!D252</f>
        <v>0</v>
      </c>
      <c r="C242" s="38">
        <f>'Master Database'!AZ252</f>
        <v>0</v>
      </c>
      <c r="D242" s="38">
        <f>'Master Database'!BA252</f>
        <v>0</v>
      </c>
      <c r="E242" s="38">
        <f>'Master Database'!BB252</f>
        <v>0</v>
      </c>
      <c r="F242" s="38">
        <f>'Master Database'!BC252</f>
        <v>0</v>
      </c>
      <c r="G242" s="38">
        <f>'Master Database'!BD252</f>
        <v>0</v>
      </c>
      <c r="H242" s="38">
        <f>'Master Database'!BE252</f>
        <v>0</v>
      </c>
      <c r="I242" s="38">
        <f>'Master Database'!BF252</f>
        <v>0</v>
      </c>
      <c r="J242" s="43" t="str">
        <f>'Master Database'!E252</f>
        <v xml:space="preserve">Private </v>
      </c>
    </row>
    <row r="243" spans="1:10" x14ac:dyDescent="0.2">
      <c r="A243" s="124" t="str">
        <f>'Master Database'!A253</f>
        <v>238</v>
      </c>
      <c r="B243" s="37">
        <f>'Master Database'!D253</f>
        <v>0</v>
      </c>
      <c r="C243" s="38">
        <f>'Master Database'!AZ253</f>
        <v>0</v>
      </c>
      <c r="D243" s="38">
        <f>'Master Database'!BA253</f>
        <v>0</v>
      </c>
      <c r="E243" s="38">
        <f>'Master Database'!BB253</f>
        <v>0</v>
      </c>
      <c r="F243" s="38">
        <f>'Master Database'!BC253</f>
        <v>0</v>
      </c>
      <c r="G243" s="38">
        <f>'Master Database'!BD253</f>
        <v>0</v>
      </c>
      <c r="H243" s="38">
        <f>'Master Database'!BE253</f>
        <v>0</v>
      </c>
      <c r="I243" s="38">
        <f>'Master Database'!BF253</f>
        <v>0</v>
      </c>
      <c r="J243" s="43" t="str">
        <f>'Master Database'!E253</f>
        <v xml:space="preserve">Private </v>
      </c>
    </row>
    <row r="244" spans="1:10" x14ac:dyDescent="0.2">
      <c r="A244" s="124" t="str">
        <f>'Master Database'!A254</f>
        <v>239</v>
      </c>
      <c r="B244" s="37">
        <f>'Master Database'!D254</f>
        <v>0</v>
      </c>
      <c r="C244" s="38">
        <f>'Master Database'!AZ254</f>
        <v>0</v>
      </c>
      <c r="D244" s="38">
        <f>'Master Database'!BA254</f>
        <v>0</v>
      </c>
      <c r="E244" s="38">
        <f>'Master Database'!BB254</f>
        <v>0</v>
      </c>
      <c r="F244" s="38">
        <f>'Master Database'!BC254</f>
        <v>0</v>
      </c>
      <c r="G244" s="38">
        <f>'Master Database'!BD254</f>
        <v>0</v>
      </c>
      <c r="H244" s="38">
        <f>'Master Database'!BE254</f>
        <v>0</v>
      </c>
      <c r="I244" s="38">
        <f>'Master Database'!BF254</f>
        <v>0</v>
      </c>
      <c r="J244" s="43" t="str">
        <f>'Master Database'!E254</f>
        <v xml:space="preserve">Private </v>
      </c>
    </row>
    <row r="245" spans="1:10" x14ac:dyDescent="0.2">
      <c r="A245" s="124" t="str">
        <f>'Master Database'!A255</f>
        <v>240</v>
      </c>
      <c r="B245" s="37">
        <f>'Master Database'!D255</f>
        <v>0</v>
      </c>
      <c r="C245" s="38">
        <f>'Master Database'!AZ255</f>
        <v>0</v>
      </c>
      <c r="D245" s="38">
        <f>'Master Database'!BA255</f>
        <v>0</v>
      </c>
      <c r="E245" s="38">
        <f>'Master Database'!BB255</f>
        <v>0</v>
      </c>
      <c r="F245" s="38">
        <f>'Master Database'!BC255</f>
        <v>0</v>
      </c>
      <c r="G245" s="38">
        <f>'Master Database'!BD255</f>
        <v>0</v>
      </c>
      <c r="H245" s="38">
        <f>'Master Database'!BE255</f>
        <v>0</v>
      </c>
      <c r="I245" s="38">
        <f>'Master Database'!BF255</f>
        <v>0</v>
      </c>
      <c r="J245" s="43" t="str">
        <f>'Master Database'!E255</f>
        <v xml:space="preserve">Private </v>
      </c>
    </row>
    <row r="246" spans="1:10" x14ac:dyDescent="0.2">
      <c r="A246" s="124" t="str">
        <f>'Master Database'!A256</f>
        <v>241</v>
      </c>
      <c r="B246" s="37">
        <f>'Master Database'!D256</f>
        <v>0</v>
      </c>
      <c r="C246" s="38">
        <f>'Master Database'!AZ256</f>
        <v>0</v>
      </c>
      <c r="D246" s="38">
        <f>'Master Database'!BA256</f>
        <v>0</v>
      </c>
      <c r="E246" s="38">
        <f>'Master Database'!BB256</f>
        <v>0</v>
      </c>
      <c r="F246" s="38">
        <f>'Master Database'!BC256</f>
        <v>0</v>
      </c>
      <c r="G246" s="38">
        <f>'Master Database'!BD256</f>
        <v>0</v>
      </c>
      <c r="H246" s="38">
        <f>'Master Database'!BE256</f>
        <v>0</v>
      </c>
      <c r="I246" s="38">
        <f>'Master Database'!BF256</f>
        <v>0</v>
      </c>
      <c r="J246" s="43" t="str">
        <f>'Master Database'!E256</f>
        <v xml:space="preserve">Private </v>
      </c>
    </row>
    <row r="247" spans="1:10" x14ac:dyDescent="0.2">
      <c r="A247" s="124" t="str">
        <f>'Master Database'!A257</f>
        <v>242</v>
      </c>
      <c r="B247" s="37">
        <f>'Master Database'!D257</f>
        <v>0</v>
      </c>
      <c r="C247" s="38">
        <f>'Master Database'!AZ257</f>
        <v>0</v>
      </c>
      <c r="D247" s="38">
        <f>'Master Database'!BA257</f>
        <v>0</v>
      </c>
      <c r="E247" s="38">
        <f>'Master Database'!BB257</f>
        <v>0</v>
      </c>
      <c r="F247" s="38">
        <f>'Master Database'!BC257</f>
        <v>0</v>
      </c>
      <c r="G247" s="38">
        <f>'Master Database'!BD257</f>
        <v>0</v>
      </c>
      <c r="H247" s="38">
        <f>'Master Database'!BE257</f>
        <v>0</v>
      </c>
      <c r="I247" s="38">
        <f>'Master Database'!BF257</f>
        <v>0</v>
      </c>
      <c r="J247" s="43" t="str">
        <f>'Master Database'!E257</f>
        <v xml:space="preserve">Private </v>
      </c>
    </row>
    <row r="248" spans="1:10" x14ac:dyDescent="0.2">
      <c r="A248" s="124" t="str">
        <f>'Master Database'!A258</f>
        <v>243</v>
      </c>
      <c r="B248" s="37">
        <f>'Master Database'!D258</f>
        <v>0</v>
      </c>
      <c r="C248" s="38">
        <f>'Master Database'!AZ258</f>
        <v>0</v>
      </c>
      <c r="D248" s="38">
        <f>'Master Database'!BA258</f>
        <v>0</v>
      </c>
      <c r="E248" s="38">
        <f>'Master Database'!BB258</f>
        <v>0</v>
      </c>
      <c r="F248" s="38">
        <f>'Master Database'!BC258</f>
        <v>0</v>
      </c>
      <c r="G248" s="38">
        <f>'Master Database'!BD258</f>
        <v>0</v>
      </c>
      <c r="H248" s="38">
        <f>'Master Database'!BE258</f>
        <v>0</v>
      </c>
      <c r="I248" s="38">
        <f>'Master Database'!BF258</f>
        <v>0</v>
      </c>
      <c r="J248" s="43" t="str">
        <f>'Master Database'!E258</f>
        <v>Rented</v>
      </c>
    </row>
    <row r="249" spans="1:10" x14ac:dyDescent="0.2">
      <c r="A249" s="124" t="str">
        <f>'Master Database'!A259</f>
        <v>244</v>
      </c>
      <c r="B249" s="37">
        <f>'Master Database'!D259</f>
        <v>0</v>
      </c>
      <c r="C249" s="38">
        <f>'Master Database'!AZ259</f>
        <v>0</v>
      </c>
      <c r="D249" s="38">
        <f>'Master Database'!BA259</f>
        <v>0</v>
      </c>
      <c r="E249" s="38">
        <f>'Master Database'!BB259</f>
        <v>0</v>
      </c>
      <c r="F249" s="38">
        <f>'Master Database'!BC259</f>
        <v>0</v>
      </c>
      <c r="G249" s="38">
        <f>'Master Database'!BD259</f>
        <v>0</v>
      </c>
      <c r="H249" s="38">
        <f>'Master Database'!BE259</f>
        <v>0</v>
      </c>
      <c r="I249" s="38">
        <f>'Master Database'!BF259</f>
        <v>0</v>
      </c>
      <c r="J249" s="43" t="str">
        <f>'Master Database'!E259</f>
        <v>Rented</v>
      </c>
    </row>
    <row r="250" spans="1:10" x14ac:dyDescent="0.2">
      <c r="A250" s="124" t="str">
        <f>'Master Database'!A260</f>
        <v>245</v>
      </c>
      <c r="B250" s="37">
        <f>'Master Database'!D260</f>
        <v>0</v>
      </c>
      <c r="C250" s="38">
        <f>'Master Database'!AZ260</f>
        <v>0</v>
      </c>
      <c r="D250" s="38">
        <f>'Master Database'!BA260</f>
        <v>0</v>
      </c>
      <c r="E250" s="38">
        <f>'Master Database'!BB260</f>
        <v>0</v>
      </c>
      <c r="F250" s="38">
        <f>'Master Database'!BC260</f>
        <v>0</v>
      </c>
      <c r="G250" s="38">
        <f>'Master Database'!BD260</f>
        <v>0</v>
      </c>
      <c r="H250" s="38">
        <f>'Master Database'!BE260</f>
        <v>0</v>
      </c>
      <c r="I250" s="38">
        <f>'Master Database'!BF260</f>
        <v>0</v>
      </c>
      <c r="J250" s="43" t="str">
        <f>'Master Database'!E260</f>
        <v>Rented</v>
      </c>
    </row>
    <row r="251" spans="1:10" x14ac:dyDescent="0.2">
      <c r="A251" s="124" t="str">
        <f>'Master Database'!A261</f>
        <v>246</v>
      </c>
      <c r="B251" s="37">
        <f>'Master Database'!D261</f>
        <v>0</v>
      </c>
      <c r="C251" s="38">
        <f>'Master Database'!AZ261</f>
        <v>0</v>
      </c>
      <c r="D251" s="38">
        <f>'Master Database'!BA261</f>
        <v>0</v>
      </c>
      <c r="E251" s="38">
        <f>'Master Database'!BB261</f>
        <v>0</v>
      </c>
      <c r="F251" s="38">
        <f>'Master Database'!BC261</f>
        <v>0</v>
      </c>
      <c r="G251" s="38">
        <f>'Master Database'!BD261</f>
        <v>0</v>
      </c>
      <c r="H251" s="38">
        <f>'Master Database'!BE261</f>
        <v>0</v>
      </c>
      <c r="I251" s="38">
        <f>'Master Database'!BF261</f>
        <v>0</v>
      </c>
      <c r="J251" s="43" t="str">
        <f>'Master Database'!E261</f>
        <v>Rented</v>
      </c>
    </row>
    <row r="252" spans="1:10" x14ac:dyDescent="0.2">
      <c r="A252" s="124" t="str">
        <f>'Master Database'!A262</f>
        <v>247</v>
      </c>
      <c r="B252" s="37">
        <f>'Master Database'!D262</f>
        <v>0</v>
      </c>
      <c r="C252" s="38">
        <f>'Master Database'!AZ262</f>
        <v>0</v>
      </c>
      <c r="D252" s="38">
        <f>'Master Database'!BA262</f>
        <v>0</v>
      </c>
      <c r="E252" s="38">
        <f>'Master Database'!BB262</f>
        <v>0</v>
      </c>
      <c r="F252" s="38">
        <f>'Master Database'!BC262</f>
        <v>0</v>
      </c>
      <c r="G252" s="38">
        <f>'Master Database'!BD262</f>
        <v>0</v>
      </c>
      <c r="H252" s="38">
        <f>'Master Database'!BE262</f>
        <v>0</v>
      </c>
      <c r="I252" s="38">
        <f>'Master Database'!BF262</f>
        <v>0</v>
      </c>
      <c r="J252" s="43" t="str">
        <f>'Master Database'!E262</f>
        <v>Rented</v>
      </c>
    </row>
    <row r="253" spans="1:10" x14ac:dyDescent="0.2">
      <c r="A253" s="124" t="str">
        <f>'Master Database'!A263</f>
        <v>248</v>
      </c>
      <c r="B253" s="37">
        <f>'Master Database'!D263</f>
        <v>0</v>
      </c>
      <c r="C253" s="38">
        <f>'Master Database'!AZ263</f>
        <v>0</v>
      </c>
      <c r="D253" s="38">
        <f>'Master Database'!BA263</f>
        <v>0</v>
      </c>
      <c r="E253" s="38">
        <f>'Master Database'!BB263</f>
        <v>0</v>
      </c>
      <c r="F253" s="38">
        <f>'Master Database'!BC263</f>
        <v>0</v>
      </c>
      <c r="G253" s="38">
        <f>'Master Database'!BD263</f>
        <v>0</v>
      </c>
      <c r="H253" s="38">
        <f>'Master Database'!BE263</f>
        <v>0</v>
      </c>
      <c r="I253" s="38">
        <f>'Master Database'!BF263</f>
        <v>0</v>
      </c>
      <c r="J253" s="43" t="str">
        <f>'Master Database'!E263</f>
        <v>Rented</v>
      </c>
    </row>
    <row r="254" spans="1:10" x14ac:dyDescent="0.2">
      <c r="A254" s="124" t="str">
        <f>'Master Database'!A264</f>
        <v>249</v>
      </c>
      <c r="B254" s="37">
        <f>'Master Database'!D264</f>
        <v>0</v>
      </c>
      <c r="C254" s="38">
        <f>'Master Database'!AZ264</f>
        <v>0</v>
      </c>
      <c r="D254" s="38">
        <f>'Master Database'!BA264</f>
        <v>0</v>
      </c>
      <c r="E254" s="38">
        <f>'Master Database'!BB264</f>
        <v>0</v>
      </c>
      <c r="F254" s="38">
        <f>'Master Database'!BC264</f>
        <v>0</v>
      </c>
      <c r="G254" s="38">
        <f>'Master Database'!BD264</f>
        <v>0</v>
      </c>
      <c r="H254" s="38">
        <f>'Master Database'!BE264</f>
        <v>0</v>
      </c>
      <c r="I254" s="38">
        <f>'Master Database'!BF264</f>
        <v>0</v>
      </c>
      <c r="J254" s="43" t="str">
        <f>'Master Database'!E264</f>
        <v xml:space="preserve">Private </v>
      </c>
    </row>
    <row r="255" spans="1:10" x14ac:dyDescent="0.2">
      <c r="A255" s="124" t="str">
        <f>'Master Database'!A265</f>
        <v>250</v>
      </c>
      <c r="B255" s="37">
        <f>'Master Database'!D265</f>
        <v>0</v>
      </c>
      <c r="C255" s="38">
        <f>'Master Database'!AZ265</f>
        <v>0</v>
      </c>
      <c r="D255" s="38">
        <f>'Master Database'!BA265</f>
        <v>0</v>
      </c>
      <c r="E255" s="38">
        <f>'Master Database'!BB265</f>
        <v>0</v>
      </c>
      <c r="F255" s="38">
        <f>'Master Database'!BC265</f>
        <v>0</v>
      </c>
      <c r="G255" s="38">
        <f>'Master Database'!BD265</f>
        <v>0</v>
      </c>
      <c r="H255" s="38">
        <f>'Master Database'!BE265</f>
        <v>0</v>
      </c>
      <c r="I255" s="38">
        <f>'Master Database'!BF265</f>
        <v>0</v>
      </c>
      <c r="J255" s="43" t="str">
        <f>'Master Database'!E265</f>
        <v xml:space="preserve">Private </v>
      </c>
    </row>
    <row r="256" spans="1:10" x14ac:dyDescent="0.2">
      <c r="A256" s="124" t="str">
        <f>'Master Database'!A266</f>
        <v>251</v>
      </c>
      <c r="B256" s="37">
        <f>'Master Database'!D266</f>
        <v>0</v>
      </c>
      <c r="C256" s="38">
        <f>'Master Database'!AZ266</f>
        <v>0</v>
      </c>
      <c r="D256" s="38">
        <f>'Master Database'!BA266</f>
        <v>0</v>
      </c>
      <c r="E256" s="38">
        <f>'Master Database'!BB266</f>
        <v>0</v>
      </c>
      <c r="F256" s="38">
        <f>'Master Database'!BC266</f>
        <v>0</v>
      </c>
      <c r="G256" s="38">
        <f>'Master Database'!BD266</f>
        <v>0</v>
      </c>
      <c r="H256" s="38">
        <f>'Master Database'!BE266</f>
        <v>0</v>
      </c>
      <c r="I256" s="38">
        <f>'Master Database'!BF266</f>
        <v>0</v>
      </c>
      <c r="J256" s="43" t="str">
        <f>'Master Database'!E266</f>
        <v xml:space="preserve">Private </v>
      </c>
    </row>
    <row r="257" spans="1:10" x14ac:dyDescent="0.2">
      <c r="A257" s="124" t="str">
        <f>'Master Database'!A267</f>
        <v>252</v>
      </c>
      <c r="B257" s="37">
        <f>'Master Database'!D267</f>
        <v>0</v>
      </c>
      <c r="C257" s="38">
        <f>'Master Database'!AZ267</f>
        <v>0</v>
      </c>
      <c r="D257" s="38">
        <f>'Master Database'!BA267</f>
        <v>0</v>
      </c>
      <c r="E257" s="38">
        <f>'Master Database'!BB267</f>
        <v>0</v>
      </c>
      <c r="F257" s="38">
        <f>'Master Database'!BC267</f>
        <v>0</v>
      </c>
      <c r="G257" s="38">
        <f>'Master Database'!BD267</f>
        <v>0</v>
      </c>
      <c r="H257" s="38">
        <f>'Master Database'!BE267</f>
        <v>0</v>
      </c>
      <c r="I257" s="38">
        <f>'Master Database'!BF267</f>
        <v>0</v>
      </c>
      <c r="J257" s="43" t="str">
        <f>'Master Database'!E267</f>
        <v xml:space="preserve">Private </v>
      </c>
    </row>
    <row r="258" spans="1:10" x14ac:dyDescent="0.2">
      <c r="A258" s="124" t="str">
        <f>'Master Database'!A268</f>
        <v>253</v>
      </c>
      <c r="B258" s="37">
        <f>'Master Database'!D268</f>
        <v>0</v>
      </c>
      <c r="C258" s="38">
        <f>'Master Database'!AZ268</f>
        <v>0</v>
      </c>
      <c r="D258" s="38">
        <f>'Master Database'!BA268</f>
        <v>0</v>
      </c>
      <c r="E258" s="38">
        <f>'Master Database'!BB268</f>
        <v>0</v>
      </c>
      <c r="F258" s="38">
        <f>'Master Database'!BC268</f>
        <v>0</v>
      </c>
      <c r="G258" s="38">
        <f>'Master Database'!BD268</f>
        <v>0</v>
      </c>
      <c r="H258" s="38">
        <f>'Master Database'!BE268</f>
        <v>0</v>
      </c>
      <c r="I258" s="38">
        <f>'Master Database'!BF268</f>
        <v>0</v>
      </c>
      <c r="J258" s="43" t="str">
        <f>'Master Database'!E268</f>
        <v xml:space="preserve">Private </v>
      </c>
    </row>
    <row r="259" spans="1:10" x14ac:dyDescent="0.2">
      <c r="A259" s="124" t="str">
        <f>'Master Database'!A269</f>
        <v>254</v>
      </c>
      <c r="B259" s="37">
        <f>'Master Database'!D269</f>
        <v>0</v>
      </c>
      <c r="C259" s="38">
        <f>'Master Database'!AZ269</f>
        <v>0</v>
      </c>
      <c r="D259" s="38">
        <f>'Master Database'!BA269</f>
        <v>0</v>
      </c>
      <c r="E259" s="38">
        <f>'Master Database'!BB269</f>
        <v>0</v>
      </c>
      <c r="F259" s="38">
        <f>'Master Database'!BC269</f>
        <v>0</v>
      </c>
      <c r="G259" s="38">
        <f>'Master Database'!BD269</f>
        <v>0</v>
      </c>
      <c r="H259" s="38">
        <f>'Master Database'!BE269</f>
        <v>0</v>
      </c>
      <c r="I259" s="38">
        <f>'Master Database'!BF269</f>
        <v>0</v>
      </c>
      <c r="J259" s="43" t="str">
        <f>'Master Database'!E269</f>
        <v xml:space="preserve">Private </v>
      </c>
    </row>
    <row r="260" spans="1:10" x14ac:dyDescent="0.2">
      <c r="A260" s="124" t="str">
        <f>'Master Database'!A270</f>
        <v>255</v>
      </c>
      <c r="B260" s="37">
        <f>'Master Database'!D270</f>
        <v>0</v>
      </c>
      <c r="C260" s="38">
        <f>'Master Database'!AZ270</f>
        <v>0</v>
      </c>
      <c r="D260" s="38">
        <f>'Master Database'!BA270</f>
        <v>0</v>
      </c>
      <c r="E260" s="38">
        <f>'Master Database'!BB270</f>
        <v>0</v>
      </c>
      <c r="F260" s="38">
        <f>'Master Database'!BC270</f>
        <v>0</v>
      </c>
      <c r="G260" s="38">
        <f>'Master Database'!BD270</f>
        <v>0</v>
      </c>
      <c r="H260" s="38">
        <f>'Master Database'!BE270</f>
        <v>0</v>
      </c>
      <c r="I260" s="38">
        <f>'Master Database'!BF270</f>
        <v>0</v>
      </c>
      <c r="J260" s="43" t="str">
        <f>'Master Database'!E270</f>
        <v xml:space="preserve">Private </v>
      </c>
    </row>
    <row r="261" spans="1:10" x14ac:dyDescent="0.2">
      <c r="A261" s="124" t="str">
        <f>'Master Database'!A271</f>
        <v>256</v>
      </c>
      <c r="B261" s="37">
        <f>'Master Database'!D271</f>
        <v>0</v>
      </c>
      <c r="C261" s="38">
        <f>'Master Database'!AZ271</f>
        <v>0</v>
      </c>
      <c r="D261" s="38">
        <f>'Master Database'!BA271</f>
        <v>0</v>
      </c>
      <c r="E261" s="38">
        <f>'Master Database'!BB271</f>
        <v>0</v>
      </c>
      <c r="F261" s="38">
        <f>'Master Database'!BC271</f>
        <v>0</v>
      </c>
      <c r="G261" s="38">
        <f>'Master Database'!BD271</f>
        <v>0</v>
      </c>
      <c r="H261" s="38">
        <f>'Master Database'!BE271</f>
        <v>0</v>
      </c>
      <c r="I261" s="38">
        <f>'Master Database'!BF271</f>
        <v>0</v>
      </c>
      <c r="J261" s="43" t="str">
        <f>'Master Database'!E271</f>
        <v xml:space="preserve">Private </v>
      </c>
    </row>
    <row r="262" spans="1:10" x14ac:dyDescent="0.2">
      <c r="A262" s="124" t="str">
        <f>'Master Database'!A272</f>
        <v>257</v>
      </c>
      <c r="B262" s="37">
        <f>'Master Database'!D272</f>
        <v>0</v>
      </c>
      <c r="C262" s="38">
        <f>'Master Database'!AZ272</f>
        <v>0</v>
      </c>
      <c r="D262" s="38">
        <f>'Master Database'!BA272</f>
        <v>0</v>
      </c>
      <c r="E262" s="38">
        <f>'Master Database'!BB272</f>
        <v>0</v>
      </c>
      <c r="F262" s="38">
        <f>'Master Database'!BC272</f>
        <v>0</v>
      </c>
      <c r="G262" s="38">
        <f>'Master Database'!BD272</f>
        <v>0</v>
      </c>
      <c r="H262" s="38">
        <f>'Master Database'!BE272</f>
        <v>0</v>
      </c>
      <c r="I262" s="38">
        <f>'Master Database'!BF272</f>
        <v>0</v>
      </c>
      <c r="J262" s="43" t="str">
        <f>'Master Database'!E272</f>
        <v xml:space="preserve">Private </v>
      </c>
    </row>
    <row r="263" spans="1:10" x14ac:dyDescent="0.2">
      <c r="A263" s="124" t="str">
        <f>'Master Database'!A273</f>
        <v>258</v>
      </c>
      <c r="B263" s="37">
        <f>'Master Database'!D273</f>
        <v>0</v>
      </c>
      <c r="C263" s="38">
        <f>'Master Database'!AZ273</f>
        <v>0</v>
      </c>
      <c r="D263" s="38">
        <f>'Master Database'!BA273</f>
        <v>0</v>
      </c>
      <c r="E263" s="38">
        <f>'Master Database'!BB273</f>
        <v>0</v>
      </c>
      <c r="F263" s="38">
        <f>'Master Database'!BC273</f>
        <v>0</v>
      </c>
      <c r="G263" s="38">
        <f>'Master Database'!BD273</f>
        <v>0</v>
      </c>
      <c r="H263" s="38">
        <f>'Master Database'!BE273</f>
        <v>0</v>
      </c>
      <c r="I263" s="38">
        <f>'Master Database'!BF273</f>
        <v>0</v>
      </c>
      <c r="J263" s="43" t="str">
        <f>'Master Database'!E273</f>
        <v xml:space="preserve">Private </v>
      </c>
    </row>
    <row r="264" spans="1:10" x14ac:dyDescent="0.2">
      <c r="A264" s="124" t="str">
        <f>'Master Database'!A274</f>
        <v>259</v>
      </c>
      <c r="B264" s="37">
        <f>'Master Database'!D274</f>
        <v>0</v>
      </c>
      <c r="C264" s="38">
        <f>'Master Database'!AZ274</f>
        <v>0</v>
      </c>
      <c r="D264" s="38">
        <f>'Master Database'!BA274</f>
        <v>0</v>
      </c>
      <c r="E264" s="38">
        <f>'Master Database'!BB274</f>
        <v>0</v>
      </c>
      <c r="F264" s="38">
        <f>'Master Database'!BC274</f>
        <v>0</v>
      </c>
      <c r="G264" s="38">
        <f>'Master Database'!BD274</f>
        <v>0</v>
      </c>
      <c r="H264" s="38">
        <f>'Master Database'!BE274</f>
        <v>0</v>
      </c>
      <c r="I264" s="38">
        <f>'Master Database'!BF274</f>
        <v>0</v>
      </c>
      <c r="J264" s="43" t="str">
        <f>'Master Database'!E274</f>
        <v xml:space="preserve">Private </v>
      </c>
    </row>
    <row r="265" spans="1:10" x14ac:dyDescent="0.2">
      <c r="A265" s="124" t="str">
        <f>'Master Database'!A275</f>
        <v>260</v>
      </c>
      <c r="B265" s="37">
        <f>'Master Database'!D275</f>
        <v>0</v>
      </c>
      <c r="C265" s="38">
        <f>'Master Database'!AZ275</f>
        <v>0</v>
      </c>
      <c r="D265" s="38">
        <f>'Master Database'!BA275</f>
        <v>0</v>
      </c>
      <c r="E265" s="38">
        <f>'Master Database'!BB275</f>
        <v>0</v>
      </c>
      <c r="F265" s="38">
        <f>'Master Database'!BC275</f>
        <v>0</v>
      </c>
      <c r="G265" s="38">
        <f>'Master Database'!BD275</f>
        <v>0</v>
      </c>
      <c r="H265" s="38">
        <f>'Master Database'!BE275</f>
        <v>0</v>
      </c>
      <c r="I265" s="38">
        <f>'Master Database'!BF275</f>
        <v>0</v>
      </c>
      <c r="J265" s="43" t="str">
        <f>'Master Database'!E275</f>
        <v xml:space="preserve">Private </v>
      </c>
    </row>
    <row r="266" spans="1:10" x14ac:dyDescent="0.2">
      <c r="A266" s="124" t="str">
        <f>'Master Database'!A276</f>
        <v>261</v>
      </c>
      <c r="B266" s="37">
        <f>'Master Database'!D276</f>
        <v>0</v>
      </c>
      <c r="C266" s="38">
        <f>'Master Database'!AZ276</f>
        <v>0</v>
      </c>
      <c r="D266" s="38">
        <f>'Master Database'!BA276</f>
        <v>0</v>
      </c>
      <c r="E266" s="38">
        <f>'Master Database'!BB276</f>
        <v>0</v>
      </c>
      <c r="F266" s="38">
        <f>'Master Database'!BC276</f>
        <v>0</v>
      </c>
      <c r="G266" s="38">
        <f>'Master Database'!BD276</f>
        <v>0</v>
      </c>
      <c r="H266" s="38">
        <f>'Master Database'!BE276</f>
        <v>0</v>
      </c>
      <c r="I266" s="38">
        <f>'Master Database'!BF276</f>
        <v>0</v>
      </c>
      <c r="J266" s="43" t="str">
        <f>'Master Database'!E276</f>
        <v xml:space="preserve">Private </v>
      </c>
    </row>
    <row r="267" spans="1:10" x14ac:dyDescent="0.2">
      <c r="A267" s="124" t="str">
        <f>'Master Database'!A277</f>
        <v>262</v>
      </c>
      <c r="B267" s="37">
        <f>'Master Database'!D277</f>
        <v>0</v>
      </c>
      <c r="C267" s="38">
        <f>'Master Database'!AZ277</f>
        <v>0</v>
      </c>
      <c r="D267" s="38">
        <f>'Master Database'!BA277</f>
        <v>0</v>
      </c>
      <c r="E267" s="38">
        <f>'Master Database'!BB277</f>
        <v>0</v>
      </c>
      <c r="F267" s="38">
        <f>'Master Database'!BC277</f>
        <v>0</v>
      </c>
      <c r="G267" s="38">
        <f>'Master Database'!BD277</f>
        <v>0</v>
      </c>
      <c r="H267" s="38">
        <f>'Master Database'!BE277</f>
        <v>0</v>
      </c>
      <c r="I267" s="38">
        <f>'Master Database'!BF277</f>
        <v>0</v>
      </c>
      <c r="J267" s="43" t="str">
        <f>'Master Database'!E277</f>
        <v xml:space="preserve">Private </v>
      </c>
    </row>
    <row r="268" spans="1:10" x14ac:dyDescent="0.2">
      <c r="A268" s="124" t="str">
        <f>'Master Database'!A278</f>
        <v>263</v>
      </c>
      <c r="B268" s="37">
        <f>'Master Database'!D278</f>
        <v>0</v>
      </c>
      <c r="C268" s="38">
        <f>'Master Database'!AZ278</f>
        <v>0</v>
      </c>
      <c r="D268" s="38">
        <f>'Master Database'!BA278</f>
        <v>0</v>
      </c>
      <c r="E268" s="38">
        <f>'Master Database'!BB278</f>
        <v>0</v>
      </c>
      <c r="F268" s="38">
        <f>'Master Database'!BC278</f>
        <v>0</v>
      </c>
      <c r="G268" s="38">
        <f>'Master Database'!BD278</f>
        <v>0</v>
      </c>
      <c r="H268" s="38">
        <f>'Master Database'!BE278</f>
        <v>0</v>
      </c>
      <c r="I268" s="38">
        <f>'Master Database'!BF278</f>
        <v>0</v>
      </c>
      <c r="J268" s="43" t="str">
        <f>'Master Database'!E278</f>
        <v xml:space="preserve">Private </v>
      </c>
    </row>
    <row r="269" spans="1:10" x14ac:dyDescent="0.2">
      <c r="A269" s="124" t="str">
        <f>'Master Database'!A279</f>
        <v>264</v>
      </c>
      <c r="B269" s="37">
        <f>'Master Database'!D279</f>
        <v>0</v>
      </c>
      <c r="C269" s="38">
        <f>'Master Database'!AZ279</f>
        <v>0</v>
      </c>
      <c r="D269" s="38">
        <f>'Master Database'!BA279</f>
        <v>0</v>
      </c>
      <c r="E269" s="38">
        <f>'Master Database'!BB279</f>
        <v>0</v>
      </c>
      <c r="F269" s="38">
        <f>'Master Database'!BC279</f>
        <v>0</v>
      </c>
      <c r="G269" s="38">
        <f>'Master Database'!BD279</f>
        <v>0</v>
      </c>
      <c r="H269" s="38">
        <f>'Master Database'!BE279</f>
        <v>0</v>
      </c>
      <c r="I269" s="38">
        <f>'Master Database'!BF279</f>
        <v>0</v>
      </c>
      <c r="J269" s="43" t="str">
        <f>'Master Database'!E279</f>
        <v xml:space="preserve">Private </v>
      </c>
    </row>
    <row r="270" spans="1:10" x14ac:dyDescent="0.2">
      <c r="A270" s="124" t="str">
        <f>'Master Database'!A280</f>
        <v>265</v>
      </c>
      <c r="B270" s="37">
        <f>'Master Database'!D280</f>
        <v>0</v>
      </c>
      <c r="C270" s="38">
        <f>'Master Database'!AZ280</f>
        <v>0</v>
      </c>
      <c r="D270" s="38">
        <f>'Master Database'!BA280</f>
        <v>0</v>
      </c>
      <c r="E270" s="38">
        <f>'Master Database'!BB280</f>
        <v>0</v>
      </c>
      <c r="F270" s="38">
        <f>'Master Database'!BC280</f>
        <v>0</v>
      </c>
      <c r="G270" s="38">
        <f>'Master Database'!BD280</f>
        <v>0</v>
      </c>
      <c r="H270" s="38">
        <f>'Master Database'!BE280</f>
        <v>0</v>
      </c>
      <c r="I270" s="38">
        <f>'Master Database'!BF280</f>
        <v>0</v>
      </c>
      <c r="J270" s="43" t="str">
        <f>'Master Database'!E280</f>
        <v xml:space="preserve">Private </v>
      </c>
    </row>
    <row r="271" spans="1:10" x14ac:dyDescent="0.2">
      <c r="A271" s="124" t="str">
        <f>'Master Database'!A281</f>
        <v>266</v>
      </c>
      <c r="B271" s="37">
        <f>'Master Database'!D281</f>
        <v>0</v>
      </c>
      <c r="C271" s="38">
        <f>'Master Database'!AZ281</f>
        <v>0</v>
      </c>
      <c r="D271" s="38">
        <f>'Master Database'!BA281</f>
        <v>0</v>
      </c>
      <c r="E271" s="38">
        <f>'Master Database'!BB281</f>
        <v>0</v>
      </c>
      <c r="F271" s="38">
        <f>'Master Database'!BC281</f>
        <v>0</v>
      </c>
      <c r="G271" s="38">
        <f>'Master Database'!BD281</f>
        <v>0</v>
      </c>
      <c r="H271" s="38">
        <f>'Master Database'!BE281</f>
        <v>0</v>
      </c>
      <c r="I271" s="38">
        <f>'Master Database'!BF281</f>
        <v>0</v>
      </c>
      <c r="J271" s="43" t="str">
        <f>'Master Database'!E281</f>
        <v>Shared Ownership</v>
      </c>
    </row>
    <row r="272" spans="1:10" x14ac:dyDescent="0.2">
      <c r="A272" s="124" t="str">
        <f>'Master Database'!A282</f>
        <v>267</v>
      </c>
      <c r="B272" s="37">
        <f>'Master Database'!D282</f>
        <v>0</v>
      </c>
      <c r="C272" s="38">
        <f>'Master Database'!AZ282</f>
        <v>0</v>
      </c>
      <c r="D272" s="38">
        <f>'Master Database'!BA282</f>
        <v>0</v>
      </c>
      <c r="E272" s="38">
        <f>'Master Database'!BB282</f>
        <v>0</v>
      </c>
      <c r="F272" s="38">
        <f>'Master Database'!BC282</f>
        <v>0</v>
      </c>
      <c r="G272" s="38">
        <f>'Master Database'!BD282</f>
        <v>0</v>
      </c>
      <c r="H272" s="38">
        <f>'Master Database'!BE282</f>
        <v>0</v>
      </c>
      <c r="I272" s="38">
        <f>'Master Database'!BF282</f>
        <v>0</v>
      </c>
      <c r="J272" s="43" t="str">
        <f>'Master Database'!E282</f>
        <v>Shared Ownership</v>
      </c>
    </row>
    <row r="273" spans="1:10" x14ac:dyDescent="0.2">
      <c r="A273" s="124" t="str">
        <f>'Master Database'!A283</f>
        <v>268</v>
      </c>
      <c r="B273" s="37">
        <f>'Master Database'!D283</f>
        <v>0</v>
      </c>
      <c r="C273" s="38">
        <f>'Master Database'!AZ283</f>
        <v>0</v>
      </c>
      <c r="D273" s="38">
        <f>'Master Database'!BA283</f>
        <v>0</v>
      </c>
      <c r="E273" s="38">
        <f>'Master Database'!BB283</f>
        <v>0</v>
      </c>
      <c r="F273" s="38">
        <f>'Master Database'!BC283</f>
        <v>0</v>
      </c>
      <c r="G273" s="38">
        <f>'Master Database'!BD283</f>
        <v>0</v>
      </c>
      <c r="H273" s="38">
        <f>'Master Database'!BE283</f>
        <v>0</v>
      </c>
      <c r="I273" s="38">
        <f>'Master Database'!BF283</f>
        <v>0</v>
      </c>
      <c r="J273" s="43" t="str">
        <f>'Master Database'!E283</f>
        <v>Shared Ownership</v>
      </c>
    </row>
    <row r="274" spans="1:10" x14ac:dyDescent="0.2">
      <c r="A274" s="124" t="str">
        <f>'Master Database'!A284</f>
        <v>269</v>
      </c>
      <c r="B274" s="37">
        <f>'Master Database'!D284</f>
        <v>0</v>
      </c>
      <c r="C274" s="38">
        <f>'Master Database'!AZ284</f>
        <v>0</v>
      </c>
      <c r="D274" s="38">
        <f>'Master Database'!BA284</f>
        <v>0</v>
      </c>
      <c r="E274" s="38">
        <f>'Master Database'!BB284</f>
        <v>0</v>
      </c>
      <c r="F274" s="38">
        <f>'Master Database'!BC284</f>
        <v>0</v>
      </c>
      <c r="G274" s="38">
        <f>'Master Database'!BD284</f>
        <v>0</v>
      </c>
      <c r="H274" s="38">
        <f>'Master Database'!BE284</f>
        <v>0</v>
      </c>
      <c r="I274" s="38">
        <f>'Master Database'!BF284</f>
        <v>0</v>
      </c>
      <c r="J274" s="43" t="str">
        <f>'Master Database'!E284</f>
        <v>Shared Ownership</v>
      </c>
    </row>
    <row r="275" spans="1:10" x14ac:dyDescent="0.2">
      <c r="A275" s="124" t="str">
        <f>'Master Database'!A285</f>
        <v>270</v>
      </c>
      <c r="B275" s="37">
        <f>'Master Database'!D285</f>
        <v>0</v>
      </c>
      <c r="C275" s="38">
        <f>'Master Database'!AZ285</f>
        <v>0</v>
      </c>
      <c r="D275" s="38">
        <f>'Master Database'!BA285</f>
        <v>0</v>
      </c>
      <c r="E275" s="38">
        <f>'Master Database'!BB285</f>
        <v>0</v>
      </c>
      <c r="F275" s="38">
        <f>'Master Database'!BC285</f>
        <v>0</v>
      </c>
      <c r="G275" s="38">
        <f>'Master Database'!BD285</f>
        <v>0</v>
      </c>
      <c r="H275" s="38">
        <f>'Master Database'!BE285</f>
        <v>0</v>
      </c>
      <c r="I275" s="38">
        <f>'Master Database'!BF285</f>
        <v>0</v>
      </c>
      <c r="J275" s="43" t="str">
        <f>'Master Database'!E285</f>
        <v>Shared Ownership</v>
      </c>
    </row>
    <row r="276" spans="1:10" x14ac:dyDescent="0.2">
      <c r="A276" s="124" t="str">
        <f>'Master Database'!A286</f>
        <v>271</v>
      </c>
      <c r="B276" s="37">
        <f>'Master Database'!D286</f>
        <v>0</v>
      </c>
      <c r="C276" s="38">
        <f>'Master Database'!AZ286</f>
        <v>0</v>
      </c>
      <c r="D276" s="38">
        <f>'Master Database'!BA286</f>
        <v>0</v>
      </c>
      <c r="E276" s="38">
        <f>'Master Database'!BB286</f>
        <v>0</v>
      </c>
      <c r="F276" s="38">
        <f>'Master Database'!BC286</f>
        <v>0</v>
      </c>
      <c r="G276" s="38">
        <f>'Master Database'!BD286</f>
        <v>0</v>
      </c>
      <c r="H276" s="38">
        <f>'Master Database'!BE286</f>
        <v>0</v>
      </c>
      <c r="I276" s="38">
        <f>'Master Database'!BF286</f>
        <v>0</v>
      </c>
      <c r="J276" s="43" t="str">
        <f>'Master Database'!E286</f>
        <v>Shared Ownership</v>
      </c>
    </row>
    <row r="277" spans="1:10" x14ac:dyDescent="0.2">
      <c r="A277" s="124" t="str">
        <f>'Master Database'!A287</f>
        <v>272</v>
      </c>
      <c r="B277" s="37">
        <f>'Master Database'!D287</f>
        <v>0</v>
      </c>
      <c r="C277" s="38">
        <f>'Master Database'!AZ287</f>
        <v>0</v>
      </c>
      <c r="D277" s="38">
        <f>'Master Database'!BA287</f>
        <v>0</v>
      </c>
      <c r="E277" s="38">
        <f>'Master Database'!BB287</f>
        <v>0</v>
      </c>
      <c r="F277" s="38">
        <f>'Master Database'!BC287</f>
        <v>0</v>
      </c>
      <c r="G277" s="38">
        <f>'Master Database'!BD287</f>
        <v>0</v>
      </c>
      <c r="H277" s="38">
        <f>'Master Database'!BE287</f>
        <v>0</v>
      </c>
      <c r="I277" s="38">
        <f>'Master Database'!BF287</f>
        <v>0</v>
      </c>
      <c r="J277" s="43" t="str">
        <f>'Master Database'!E287</f>
        <v>Rented</v>
      </c>
    </row>
    <row r="278" spans="1:10" x14ac:dyDescent="0.2">
      <c r="A278" s="124" t="str">
        <f>'Master Database'!A288</f>
        <v>273</v>
      </c>
      <c r="B278" s="37">
        <f>'Master Database'!D288</f>
        <v>0</v>
      </c>
      <c r="C278" s="38">
        <f>'Master Database'!AZ288</f>
        <v>0</v>
      </c>
      <c r="D278" s="38">
        <f>'Master Database'!BA288</f>
        <v>0</v>
      </c>
      <c r="E278" s="38">
        <f>'Master Database'!BB288</f>
        <v>0</v>
      </c>
      <c r="F278" s="38">
        <f>'Master Database'!BC288</f>
        <v>0</v>
      </c>
      <c r="G278" s="38">
        <f>'Master Database'!BD288</f>
        <v>0</v>
      </c>
      <c r="H278" s="38">
        <f>'Master Database'!BE288</f>
        <v>0</v>
      </c>
      <c r="I278" s="38">
        <f>'Master Database'!BF288</f>
        <v>0</v>
      </c>
      <c r="J278" s="43" t="str">
        <f>'Master Database'!E288</f>
        <v>Rented</v>
      </c>
    </row>
    <row r="279" spans="1:10" x14ac:dyDescent="0.2">
      <c r="A279" s="124" t="str">
        <f>'Master Database'!A289</f>
        <v>274</v>
      </c>
      <c r="B279" s="37">
        <f>'Master Database'!D289</f>
        <v>0</v>
      </c>
      <c r="C279" s="38">
        <f>'Master Database'!AZ289</f>
        <v>0</v>
      </c>
      <c r="D279" s="38">
        <f>'Master Database'!BA289</f>
        <v>0</v>
      </c>
      <c r="E279" s="38">
        <f>'Master Database'!BB289</f>
        <v>0</v>
      </c>
      <c r="F279" s="38">
        <f>'Master Database'!BC289</f>
        <v>0</v>
      </c>
      <c r="G279" s="38">
        <f>'Master Database'!BD289</f>
        <v>0</v>
      </c>
      <c r="H279" s="38">
        <f>'Master Database'!BE289</f>
        <v>0</v>
      </c>
      <c r="I279" s="38">
        <f>'Master Database'!BF289</f>
        <v>0</v>
      </c>
      <c r="J279" s="43" t="str">
        <f>'Master Database'!E289</f>
        <v>Rented</v>
      </c>
    </row>
    <row r="280" spans="1:10" x14ac:dyDescent="0.2">
      <c r="A280" s="124" t="str">
        <f>'Master Database'!A290</f>
        <v>275</v>
      </c>
      <c r="B280" s="37">
        <f>'Master Database'!D290</f>
        <v>0</v>
      </c>
      <c r="C280" s="38">
        <f>'Master Database'!AZ290</f>
        <v>0</v>
      </c>
      <c r="D280" s="38">
        <f>'Master Database'!BA290</f>
        <v>0</v>
      </c>
      <c r="E280" s="38">
        <f>'Master Database'!BB290</f>
        <v>0</v>
      </c>
      <c r="F280" s="38">
        <f>'Master Database'!BC290</f>
        <v>0</v>
      </c>
      <c r="G280" s="38">
        <f>'Master Database'!BD290</f>
        <v>0</v>
      </c>
      <c r="H280" s="38">
        <f>'Master Database'!BE290</f>
        <v>0</v>
      </c>
      <c r="I280" s="38">
        <f>'Master Database'!BF290</f>
        <v>0</v>
      </c>
      <c r="J280" s="43" t="str">
        <f>'Master Database'!E290</f>
        <v>Rented</v>
      </c>
    </row>
    <row r="281" spans="1:10" x14ac:dyDescent="0.2">
      <c r="A281" s="124" t="str">
        <f>'Master Database'!A291</f>
        <v>276</v>
      </c>
      <c r="B281" s="37">
        <f>'Master Database'!D291</f>
        <v>0</v>
      </c>
      <c r="C281" s="38">
        <f>'Master Database'!AZ291</f>
        <v>0</v>
      </c>
      <c r="D281" s="38">
        <f>'Master Database'!BA291</f>
        <v>0</v>
      </c>
      <c r="E281" s="38">
        <f>'Master Database'!BB291</f>
        <v>0</v>
      </c>
      <c r="F281" s="38">
        <f>'Master Database'!BC291</f>
        <v>0</v>
      </c>
      <c r="G281" s="38">
        <f>'Master Database'!BD291</f>
        <v>0</v>
      </c>
      <c r="H281" s="38">
        <f>'Master Database'!BE291</f>
        <v>0</v>
      </c>
      <c r="I281" s="38">
        <f>'Master Database'!BF291</f>
        <v>0</v>
      </c>
      <c r="J281" s="43" t="str">
        <f>'Master Database'!E291</f>
        <v xml:space="preserve">Private </v>
      </c>
    </row>
    <row r="282" spans="1:10" x14ac:dyDescent="0.2">
      <c r="A282" s="124" t="str">
        <f>'Master Database'!A292</f>
        <v>277</v>
      </c>
      <c r="B282" s="37">
        <f>'Master Database'!D292</f>
        <v>0</v>
      </c>
      <c r="C282" s="38">
        <f>'Master Database'!AZ292</f>
        <v>0</v>
      </c>
      <c r="D282" s="38">
        <f>'Master Database'!BA292</f>
        <v>0</v>
      </c>
      <c r="E282" s="38">
        <f>'Master Database'!BB292</f>
        <v>0</v>
      </c>
      <c r="F282" s="38">
        <f>'Master Database'!BC292</f>
        <v>0</v>
      </c>
      <c r="G282" s="38">
        <f>'Master Database'!BD292</f>
        <v>0</v>
      </c>
      <c r="H282" s="38">
        <f>'Master Database'!BE292</f>
        <v>0</v>
      </c>
      <c r="I282" s="38">
        <f>'Master Database'!BF292</f>
        <v>0</v>
      </c>
      <c r="J282" s="43" t="str">
        <f>'Master Database'!E292</f>
        <v xml:space="preserve">Private </v>
      </c>
    </row>
    <row r="283" spans="1:10" x14ac:dyDescent="0.2">
      <c r="A283" s="124" t="str">
        <f>'Master Database'!A293</f>
        <v>278</v>
      </c>
      <c r="B283" s="37">
        <f>'Master Database'!D293</f>
        <v>0</v>
      </c>
      <c r="C283" s="38">
        <f>'Master Database'!AZ293</f>
        <v>0</v>
      </c>
      <c r="D283" s="38">
        <f>'Master Database'!BA293</f>
        <v>0</v>
      </c>
      <c r="E283" s="38">
        <f>'Master Database'!BB293</f>
        <v>0</v>
      </c>
      <c r="F283" s="38">
        <f>'Master Database'!BC293</f>
        <v>0</v>
      </c>
      <c r="G283" s="38">
        <f>'Master Database'!BD293</f>
        <v>0</v>
      </c>
      <c r="H283" s="38">
        <f>'Master Database'!BE293</f>
        <v>0</v>
      </c>
      <c r="I283" s="38">
        <f>'Master Database'!BF293</f>
        <v>0</v>
      </c>
      <c r="J283" s="43" t="str">
        <f>'Master Database'!E293</f>
        <v xml:space="preserve">Private </v>
      </c>
    </row>
    <row r="284" spans="1:10" x14ac:dyDescent="0.2">
      <c r="A284" s="124" t="str">
        <f>'Master Database'!A294</f>
        <v>279</v>
      </c>
      <c r="B284" s="37">
        <f>'Master Database'!D294</f>
        <v>0</v>
      </c>
      <c r="C284" s="38">
        <f>'Master Database'!AZ294</f>
        <v>0</v>
      </c>
      <c r="D284" s="38">
        <f>'Master Database'!BA294</f>
        <v>0</v>
      </c>
      <c r="E284" s="38">
        <f>'Master Database'!BB294</f>
        <v>0</v>
      </c>
      <c r="F284" s="38">
        <f>'Master Database'!BC294</f>
        <v>0</v>
      </c>
      <c r="G284" s="38">
        <f>'Master Database'!BD294</f>
        <v>0</v>
      </c>
      <c r="H284" s="38">
        <f>'Master Database'!BE294</f>
        <v>0</v>
      </c>
      <c r="I284" s="38">
        <f>'Master Database'!BF294</f>
        <v>0</v>
      </c>
      <c r="J284" s="43" t="str">
        <f>'Master Database'!E294</f>
        <v xml:space="preserve">Private </v>
      </c>
    </row>
    <row r="285" spans="1:10" x14ac:dyDescent="0.2">
      <c r="A285" s="124" t="str">
        <f>'Master Database'!A295</f>
        <v>280</v>
      </c>
      <c r="B285" s="37">
        <f>'Master Database'!D295</f>
        <v>0</v>
      </c>
      <c r="C285" s="38">
        <f>'Master Database'!AZ295</f>
        <v>0</v>
      </c>
      <c r="D285" s="38">
        <f>'Master Database'!BA295</f>
        <v>0</v>
      </c>
      <c r="E285" s="38">
        <f>'Master Database'!BB295</f>
        <v>0</v>
      </c>
      <c r="F285" s="38">
        <f>'Master Database'!BC295</f>
        <v>0</v>
      </c>
      <c r="G285" s="38">
        <f>'Master Database'!BD295</f>
        <v>0</v>
      </c>
      <c r="H285" s="38">
        <f>'Master Database'!BE295</f>
        <v>0</v>
      </c>
      <c r="I285" s="38">
        <f>'Master Database'!BF295</f>
        <v>0</v>
      </c>
      <c r="J285" s="43" t="str">
        <f>'Master Database'!E295</f>
        <v xml:space="preserve">Private </v>
      </c>
    </row>
    <row r="286" spans="1:10" x14ac:dyDescent="0.2">
      <c r="A286" s="124" t="str">
        <f>'Master Database'!A296</f>
        <v>281</v>
      </c>
      <c r="B286" s="37">
        <f>'Master Database'!D296</f>
        <v>0</v>
      </c>
      <c r="C286" s="38">
        <f>'Master Database'!AZ296</f>
        <v>0</v>
      </c>
      <c r="D286" s="38">
        <f>'Master Database'!BA296</f>
        <v>0</v>
      </c>
      <c r="E286" s="38">
        <f>'Master Database'!BB296</f>
        <v>0</v>
      </c>
      <c r="F286" s="38">
        <f>'Master Database'!BC296</f>
        <v>0</v>
      </c>
      <c r="G286" s="38">
        <f>'Master Database'!BD296</f>
        <v>0</v>
      </c>
      <c r="H286" s="38">
        <f>'Master Database'!BE296</f>
        <v>0</v>
      </c>
      <c r="I286" s="38">
        <f>'Master Database'!BF296</f>
        <v>0</v>
      </c>
      <c r="J286" s="43" t="str">
        <f>'Master Database'!E296</f>
        <v xml:space="preserve">Private </v>
      </c>
    </row>
    <row r="287" spans="1:10" x14ac:dyDescent="0.2">
      <c r="A287" s="124" t="str">
        <f>'Master Database'!A297</f>
        <v>282</v>
      </c>
      <c r="B287" s="37">
        <f>'Master Database'!D297</f>
        <v>0</v>
      </c>
      <c r="C287" s="38">
        <f>'Master Database'!AZ297</f>
        <v>0</v>
      </c>
      <c r="D287" s="38">
        <f>'Master Database'!BA297</f>
        <v>0</v>
      </c>
      <c r="E287" s="38">
        <f>'Master Database'!BB297</f>
        <v>0</v>
      </c>
      <c r="F287" s="38">
        <f>'Master Database'!BC297</f>
        <v>0</v>
      </c>
      <c r="G287" s="38">
        <f>'Master Database'!BD297</f>
        <v>0</v>
      </c>
      <c r="H287" s="38">
        <f>'Master Database'!BE297</f>
        <v>0</v>
      </c>
      <c r="I287" s="38">
        <f>'Master Database'!BF297</f>
        <v>0</v>
      </c>
      <c r="J287" s="43" t="str">
        <f>'Master Database'!E297</f>
        <v xml:space="preserve">Private </v>
      </c>
    </row>
    <row r="288" spans="1:10" x14ac:dyDescent="0.2">
      <c r="A288" s="124" t="str">
        <f>'Master Database'!A298</f>
        <v>283</v>
      </c>
      <c r="B288" s="37">
        <f>'Master Database'!D298</f>
        <v>0</v>
      </c>
      <c r="C288" s="38">
        <f>'Master Database'!AZ298</f>
        <v>0</v>
      </c>
      <c r="D288" s="38">
        <f>'Master Database'!BA298</f>
        <v>0</v>
      </c>
      <c r="E288" s="38">
        <f>'Master Database'!BB298</f>
        <v>0</v>
      </c>
      <c r="F288" s="38">
        <f>'Master Database'!BC298</f>
        <v>0</v>
      </c>
      <c r="G288" s="38">
        <f>'Master Database'!BD298</f>
        <v>0</v>
      </c>
      <c r="H288" s="38">
        <f>'Master Database'!BE298</f>
        <v>0</v>
      </c>
      <c r="I288" s="38">
        <f>'Master Database'!BF298</f>
        <v>0</v>
      </c>
      <c r="J288" s="43" t="str">
        <f>'Master Database'!E298</f>
        <v xml:space="preserve">Private </v>
      </c>
    </row>
    <row r="289" spans="1:10" x14ac:dyDescent="0.2">
      <c r="A289" s="124" t="str">
        <f>'Master Database'!A299</f>
        <v>284</v>
      </c>
      <c r="B289" s="37">
        <f>'Master Database'!D299</f>
        <v>0</v>
      </c>
      <c r="C289" s="38">
        <f>'Master Database'!AZ299</f>
        <v>0</v>
      </c>
      <c r="D289" s="38">
        <f>'Master Database'!BA299</f>
        <v>0</v>
      </c>
      <c r="E289" s="38">
        <f>'Master Database'!BB299</f>
        <v>0</v>
      </c>
      <c r="F289" s="38">
        <f>'Master Database'!BC299</f>
        <v>0</v>
      </c>
      <c r="G289" s="38">
        <f>'Master Database'!BD299</f>
        <v>0</v>
      </c>
      <c r="H289" s="38">
        <f>'Master Database'!BE299</f>
        <v>0</v>
      </c>
      <c r="I289" s="38">
        <f>'Master Database'!BF299</f>
        <v>0</v>
      </c>
      <c r="J289" s="43" t="str">
        <f>'Master Database'!E299</f>
        <v xml:space="preserve">Private </v>
      </c>
    </row>
    <row r="290" spans="1:10" x14ac:dyDescent="0.2">
      <c r="A290" s="124" t="str">
        <f>'Master Database'!A300</f>
        <v>285</v>
      </c>
      <c r="B290" s="37">
        <f>'Master Database'!D300</f>
        <v>0</v>
      </c>
      <c r="C290" s="38">
        <f>'Master Database'!AZ300</f>
        <v>0</v>
      </c>
      <c r="D290" s="38">
        <f>'Master Database'!BA300</f>
        <v>0</v>
      </c>
      <c r="E290" s="38">
        <f>'Master Database'!BB300</f>
        <v>0</v>
      </c>
      <c r="F290" s="38">
        <f>'Master Database'!BC300</f>
        <v>0</v>
      </c>
      <c r="G290" s="38">
        <f>'Master Database'!BD300</f>
        <v>0</v>
      </c>
      <c r="H290" s="38">
        <f>'Master Database'!BE300</f>
        <v>0</v>
      </c>
      <c r="I290" s="38">
        <f>'Master Database'!BF300</f>
        <v>0</v>
      </c>
      <c r="J290" s="43" t="str">
        <f>'Master Database'!E300</f>
        <v xml:space="preserve">Private </v>
      </c>
    </row>
    <row r="291" spans="1:10" x14ac:dyDescent="0.2">
      <c r="A291" s="124" t="str">
        <f>'Master Database'!A301</f>
        <v>286</v>
      </c>
      <c r="B291" s="37">
        <f>'Master Database'!D301</f>
        <v>0</v>
      </c>
      <c r="C291" s="38">
        <f>'Master Database'!AZ301</f>
        <v>0</v>
      </c>
      <c r="D291" s="38">
        <f>'Master Database'!BA301</f>
        <v>0</v>
      </c>
      <c r="E291" s="38">
        <f>'Master Database'!BB301</f>
        <v>0</v>
      </c>
      <c r="F291" s="38">
        <f>'Master Database'!BC301</f>
        <v>0</v>
      </c>
      <c r="G291" s="38">
        <f>'Master Database'!BD301</f>
        <v>0</v>
      </c>
      <c r="H291" s="38">
        <f>'Master Database'!BE301</f>
        <v>0</v>
      </c>
      <c r="I291" s="38">
        <f>'Master Database'!BF301</f>
        <v>0</v>
      </c>
      <c r="J291" s="43" t="str">
        <f>'Master Database'!E301</f>
        <v xml:space="preserve">Private </v>
      </c>
    </row>
    <row r="292" spans="1:10" x14ac:dyDescent="0.2">
      <c r="A292" s="124" t="str">
        <f>'Master Database'!A302</f>
        <v>287</v>
      </c>
      <c r="B292" s="37">
        <f>'Master Database'!D302</f>
        <v>0</v>
      </c>
      <c r="C292" s="38">
        <f>'Master Database'!AZ302</f>
        <v>0</v>
      </c>
      <c r="D292" s="38">
        <f>'Master Database'!BA302</f>
        <v>0</v>
      </c>
      <c r="E292" s="38">
        <f>'Master Database'!BB302</f>
        <v>0</v>
      </c>
      <c r="F292" s="38">
        <f>'Master Database'!BC302</f>
        <v>0</v>
      </c>
      <c r="G292" s="38">
        <f>'Master Database'!BD302</f>
        <v>0</v>
      </c>
      <c r="H292" s="38">
        <f>'Master Database'!BE302</f>
        <v>0</v>
      </c>
      <c r="I292" s="38">
        <f>'Master Database'!BF302</f>
        <v>0</v>
      </c>
      <c r="J292" s="43" t="str">
        <f>'Master Database'!E302</f>
        <v xml:space="preserve">Private </v>
      </c>
    </row>
    <row r="293" spans="1:10" x14ac:dyDescent="0.2">
      <c r="A293" s="124" t="str">
        <f>'Master Database'!A303</f>
        <v>288</v>
      </c>
      <c r="B293" s="37">
        <f>'Master Database'!D303</f>
        <v>0</v>
      </c>
      <c r="C293" s="38">
        <f>'Master Database'!AZ303</f>
        <v>0</v>
      </c>
      <c r="D293" s="38">
        <f>'Master Database'!BA303</f>
        <v>0</v>
      </c>
      <c r="E293" s="38">
        <f>'Master Database'!BB303</f>
        <v>0</v>
      </c>
      <c r="F293" s="38">
        <f>'Master Database'!BC303</f>
        <v>0</v>
      </c>
      <c r="G293" s="38">
        <f>'Master Database'!BD303</f>
        <v>0</v>
      </c>
      <c r="H293" s="38">
        <f>'Master Database'!BE303</f>
        <v>0</v>
      </c>
      <c r="I293" s="38">
        <f>'Master Database'!BF303</f>
        <v>0</v>
      </c>
      <c r="J293" s="43" t="str">
        <f>'Master Database'!E303</f>
        <v xml:space="preserve">Private </v>
      </c>
    </row>
    <row r="294" spans="1:10" x14ac:dyDescent="0.2">
      <c r="A294" s="124" t="str">
        <f>'Master Database'!A304</f>
        <v>289</v>
      </c>
      <c r="B294" s="37">
        <f>'Master Database'!D304</f>
        <v>0</v>
      </c>
      <c r="C294" s="38">
        <f>'Master Database'!AZ304</f>
        <v>0</v>
      </c>
      <c r="D294" s="38">
        <f>'Master Database'!BA304</f>
        <v>0</v>
      </c>
      <c r="E294" s="38">
        <f>'Master Database'!BB304</f>
        <v>0</v>
      </c>
      <c r="F294" s="38">
        <f>'Master Database'!BC304</f>
        <v>0</v>
      </c>
      <c r="G294" s="38">
        <f>'Master Database'!BD304</f>
        <v>0</v>
      </c>
      <c r="H294" s="38">
        <f>'Master Database'!BE304</f>
        <v>0</v>
      </c>
      <c r="I294" s="38">
        <f>'Master Database'!BF304</f>
        <v>0</v>
      </c>
      <c r="J294" s="43" t="str">
        <f>'Master Database'!E304</f>
        <v xml:space="preserve">Private </v>
      </c>
    </row>
    <row r="295" spans="1:10" x14ac:dyDescent="0.2">
      <c r="A295" s="124" t="str">
        <f>'Master Database'!A305</f>
        <v>290</v>
      </c>
      <c r="B295" s="37">
        <f>'Master Database'!D305</f>
        <v>0</v>
      </c>
      <c r="C295" s="38">
        <f>'Master Database'!AZ305</f>
        <v>0</v>
      </c>
      <c r="D295" s="38">
        <f>'Master Database'!BA305</f>
        <v>0</v>
      </c>
      <c r="E295" s="38">
        <f>'Master Database'!BB305</f>
        <v>0</v>
      </c>
      <c r="F295" s="38">
        <f>'Master Database'!BC305</f>
        <v>0</v>
      </c>
      <c r="G295" s="38">
        <f>'Master Database'!BD305</f>
        <v>0</v>
      </c>
      <c r="H295" s="38">
        <f>'Master Database'!BE305</f>
        <v>0</v>
      </c>
      <c r="I295" s="38">
        <f>'Master Database'!BF305</f>
        <v>0</v>
      </c>
      <c r="J295" s="43" t="str">
        <f>'Master Database'!E305</f>
        <v xml:space="preserve">Private </v>
      </c>
    </row>
    <row r="296" spans="1:10" x14ac:dyDescent="0.2">
      <c r="A296" s="124" t="str">
        <f>'Master Database'!A306</f>
        <v>291</v>
      </c>
      <c r="B296" s="37">
        <f>'Master Database'!D306</f>
        <v>0</v>
      </c>
      <c r="C296" s="38">
        <f>'Master Database'!AZ306</f>
        <v>0</v>
      </c>
      <c r="D296" s="38">
        <f>'Master Database'!BA306</f>
        <v>0</v>
      </c>
      <c r="E296" s="38">
        <f>'Master Database'!BB306</f>
        <v>0</v>
      </c>
      <c r="F296" s="38">
        <f>'Master Database'!BC306</f>
        <v>0</v>
      </c>
      <c r="G296" s="38">
        <f>'Master Database'!BD306</f>
        <v>0</v>
      </c>
      <c r="H296" s="38">
        <f>'Master Database'!BE306</f>
        <v>0</v>
      </c>
      <c r="I296" s="38">
        <f>'Master Database'!BF306</f>
        <v>0</v>
      </c>
      <c r="J296" s="43" t="str">
        <f>'Master Database'!E306</f>
        <v xml:space="preserve">Private </v>
      </c>
    </row>
    <row r="297" spans="1:10" x14ac:dyDescent="0.2">
      <c r="A297" s="124" t="str">
        <f>'Master Database'!A307</f>
        <v>292</v>
      </c>
      <c r="B297" s="37">
        <f>'Master Database'!D307</f>
        <v>0</v>
      </c>
      <c r="C297" s="38">
        <f>'Master Database'!AZ307</f>
        <v>0</v>
      </c>
      <c r="D297" s="38">
        <f>'Master Database'!BA307</f>
        <v>0</v>
      </c>
      <c r="E297" s="38">
        <f>'Master Database'!BB307</f>
        <v>0</v>
      </c>
      <c r="F297" s="38">
        <f>'Master Database'!BC307</f>
        <v>0</v>
      </c>
      <c r="G297" s="38">
        <f>'Master Database'!BD307</f>
        <v>0</v>
      </c>
      <c r="H297" s="38">
        <f>'Master Database'!BE307</f>
        <v>0</v>
      </c>
      <c r="I297" s="38">
        <f>'Master Database'!BF307</f>
        <v>0</v>
      </c>
      <c r="J297" s="43" t="str">
        <f>'Master Database'!E307</f>
        <v xml:space="preserve">Private </v>
      </c>
    </row>
    <row r="298" spans="1:10" x14ac:dyDescent="0.2">
      <c r="A298" s="124" t="str">
        <f>'Master Database'!A308</f>
        <v>293</v>
      </c>
      <c r="B298" s="37">
        <f>'Master Database'!D308</f>
        <v>0</v>
      </c>
      <c r="C298" s="38">
        <f>'Master Database'!AZ308</f>
        <v>0</v>
      </c>
      <c r="D298" s="38">
        <f>'Master Database'!BA308</f>
        <v>0</v>
      </c>
      <c r="E298" s="38">
        <f>'Master Database'!BB308</f>
        <v>0</v>
      </c>
      <c r="F298" s="38">
        <f>'Master Database'!BC308</f>
        <v>0</v>
      </c>
      <c r="G298" s="38">
        <f>'Master Database'!BD308</f>
        <v>0</v>
      </c>
      <c r="H298" s="38">
        <f>'Master Database'!BE308</f>
        <v>0</v>
      </c>
      <c r="I298" s="38">
        <f>'Master Database'!BF308</f>
        <v>0</v>
      </c>
      <c r="J298" s="43" t="str">
        <f>'Master Database'!E308</f>
        <v xml:space="preserve">Private </v>
      </c>
    </row>
    <row r="299" spans="1:10" x14ac:dyDescent="0.2">
      <c r="A299" s="124" t="str">
        <f>'Master Database'!A309</f>
        <v>294</v>
      </c>
      <c r="B299" s="37">
        <f>'Master Database'!D309</f>
        <v>0</v>
      </c>
      <c r="C299" s="38">
        <f>'Master Database'!AZ309</f>
        <v>0</v>
      </c>
      <c r="D299" s="38">
        <f>'Master Database'!BA309</f>
        <v>0</v>
      </c>
      <c r="E299" s="38">
        <f>'Master Database'!BB309</f>
        <v>0</v>
      </c>
      <c r="F299" s="38">
        <f>'Master Database'!BC309</f>
        <v>0</v>
      </c>
      <c r="G299" s="38">
        <f>'Master Database'!BD309</f>
        <v>0</v>
      </c>
      <c r="H299" s="38">
        <f>'Master Database'!BE309</f>
        <v>0</v>
      </c>
      <c r="I299" s="38">
        <f>'Master Database'!BF309</f>
        <v>0</v>
      </c>
      <c r="J299" s="43" t="str">
        <f>'Master Database'!E309</f>
        <v xml:space="preserve">Private </v>
      </c>
    </row>
    <row r="300" spans="1:10" x14ac:dyDescent="0.2">
      <c r="A300" s="124" t="str">
        <f>'Master Database'!A310</f>
        <v>295</v>
      </c>
      <c r="B300" s="37">
        <f>'Master Database'!D310</f>
        <v>0</v>
      </c>
      <c r="C300" s="38">
        <f>'Master Database'!AZ310</f>
        <v>0</v>
      </c>
      <c r="D300" s="38">
        <f>'Master Database'!BA310</f>
        <v>0</v>
      </c>
      <c r="E300" s="38">
        <f>'Master Database'!BB310</f>
        <v>0</v>
      </c>
      <c r="F300" s="38">
        <f>'Master Database'!BC310</f>
        <v>0</v>
      </c>
      <c r="G300" s="38">
        <f>'Master Database'!BD310</f>
        <v>0</v>
      </c>
      <c r="H300" s="38">
        <f>'Master Database'!BE310</f>
        <v>0</v>
      </c>
      <c r="I300" s="38">
        <f>'Master Database'!BF310</f>
        <v>0</v>
      </c>
      <c r="J300" s="43" t="str">
        <f>'Master Database'!E310</f>
        <v xml:space="preserve">Private </v>
      </c>
    </row>
    <row r="301" spans="1:10" x14ac:dyDescent="0.2">
      <c r="A301" s="124" t="str">
        <f>'Master Database'!A311</f>
        <v>296</v>
      </c>
      <c r="B301" s="37">
        <f>'Master Database'!D311</f>
        <v>0</v>
      </c>
      <c r="C301" s="38">
        <f>'Master Database'!AZ311</f>
        <v>0</v>
      </c>
      <c r="D301" s="38">
        <f>'Master Database'!BA311</f>
        <v>0</v>
      </c>
      <c r="E301" s="38">
        <f>'Master Database'!BB311</f>
        <v>0</v>
      </c>
      <c r="F301" s="38">
        <f>'Master Database'!BC311</f>
        <v>0</v>
      </c>
      <c r="G301" s="38">
        <f>'Master Database'!BD311</f>
        <v>0</v>
      </c>
      <c r="H301" s="38">
        <f>'Master Database'!BE311</f>
        <v>0</v>
      </c>
      <c r="I301" s="38">
        <f>'Master Database'!BF311</f>
        <v>0</v>
      </c>
      <c r="J301" s="43" t="str">
        <f>'Master Database'!E311</f>
        <v xml:space="preserve">Private </v>
      </c>
    </row>
    <row r="302" spans="1:10" x14ac:dyDescent="0.2">
      <c r="A302" s="124" t="str">
        <f>'Master Database'!A312</f>
        <v>297</v>
      </c>
      <c r="B302" s="37">
        <f>'Master Database'!D312</f>
        <v>0</v>
      </c>
      <c r="C302" s="38">
        <f>'Master Database'!AZ312</f>
        <v>0</v>
      </c>
      <c r="D302" s="38">
        <f>'Master Database'!BA312</f>
        <v>0</v>
      </c>
      <c r="E302" s="38">
        <f>'Master Database'!BB312</f>
        <v>0</v>
      </c>
      <c r="F302" s="38">
        <f>'Master Database'!BC312</f>
        <v>0</v>
      </c>
      <c r="G302" s="38">
        <f>'Master Database'!BD312</f>
        <v>0</v>
      </c>
      <c r="H302" s="38">
        <f>'Master Database'!BE312</f>
        <v>0</v>
      </c>
      <c r="I302" s="38">
        <f>'Master Database'!BF312</f>
        <v>0</v>
      </c>
      <c r="J302" s="43" t="str">
        <f>'Master Database'!E312</f>
        <v xml:space="preserve">Private </v>
      </c>
    </row>
    <row r="303" spans="1:10" x14ac:dyDescent="0.2">
      <c r="A303" s="124" t="str">
        <f>'Master Database'!A313</f>
        <v>298</v>
      </c>
      <c r="B303" s="37">
        <f>'Master Database'!D313</f>
        <v>0</v>
      </c>
      <c r="C303" s="38">
        <f>'Master Database'!AZ313</f>
        <v>0</v>
      </c>
      <c r="D303" s="38">
        <f>'Master Database'!BA313</f>
        <v>0</v>
      </c>
      <c r="E303" s="38">
        <f>'Master Database'!BB313</f>
        <v>0</v>
      </c>
      <c r="F303" s="38">
        <f>'Master Database'!BC313</f>
        <v>0</v>
      </c>
      <c r="G303" s="38">
        <f>'Master Database'!BD313</f>
        <v>0</v>
      </c>
      <c r="H303" s="38">
        <f>'Master Database'!BE313</f>
        <v>0</v>
      </c>
      <c r="I303" s="38">
        <f>'Master Database'!BF313</f>
        <v>0</v>
      </c>
      <c r="J303" s="43" t="str">
        <f>'Master Database'!E313</f>
        <v xml:space="preserve">Private </v>
      </c>
    </row>
    <row r="304" spans="1:10" ht="13.5" thickBot="1" x14ac:dyDescent="0.25">
      <c r="A304" s="125" t="str">
        <f>'Master Database'!A314</f>
        <v>299</v>
      </c>
      <c r="B304" s="126">
        <f>'Master Database'!D314</f>
        <v>0</v>
      </c>
      <c r="C304" s="127">
        <f>'Master Database'!AZ314</f>
        <v>0</v>
      </c>
      <c r="D304" s="127">
        <f>'Master Database'!BA314</f>
        <v>0</v>
      </c>
      <c r="E304" s="127">
        <f>'Master Database'!BB314</f>
        <v>0</v>
      </c>
      <c r="F304" s="127">
        <f>'Master Database'!BC314</f>
        <v>0</v>
      </c>
      <c r="G304" s="127">
        <f>'Master Database'!BD314</f>
        <v>0</v>
      </c>
      <c r="H304" s="127">
        <f>'Master Database'!BE314</f>
        <v>0</v>
      </c>
      <c r="I304" s="127">
        <f>'Master Database'!BF314</f>
        <v>0</v>
      </c>
      <c r="J304" s="128" t="str">
        <f>'Master Database'!E314</f>
        <v xml:space="preserve">Private </v>
      </c>
    </row>
  </sheetData>
  <sheetProtection formatCells="0" formatColumns="0" formatRows="0" insertColumns="0" insertRows="0" insertHyperlinks="0" deleteColumns="0" deleteRows="0" sort="0" autoFilter="0" pivotTables="0"/>
  <autoFilter ref="A4:J4" xr:uid="{00000000-0009-0000-0000-000007000000}"/>
  <phoneticPr fontId="2" type="noConversion"/>
  <conditionalFormatting sqref="A5:A304">
    <cfRule type="expression" dxfId="5" priority="1" stopIfTrue="1">
      <formula>$J5="Commercial"</formula>
    </cfRule>
    <cfRule type="expression" dxfId="4" priority="2" stopIfTrue="1">
      <formula>$J5="Social"</formula>
    </cfRule>
    <cfRule type="expression" dxfId="3" priority="3" stopIfTrue="1">
      <formula>$J5="Private"</formula>
    </cfRule>
  </conditionalFormatting>
  <pageMargins left="0.39370078740157483" right="0.27559055118110237" top="0.39370078740157483" bottom="0.39370078740157483" header="0.11811023622047245" footer="0.51181102362204722"/>
  <pageSetup paperSize="9" scale="78" fitToHeight="0"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4"/>
  <sheetViews>
    <sheetView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L2" sqref="L2"/>
    </sheetView>
  </sheetViews>
  <sheetFormatPr defaultRowHeight="12.75" x14ac:dyDescent="0.2"/>
  <cols>
    <col min="1" max="1" width="15.28515625" customWidth="1"/>
    <col min="2" max="2" width="5.7109375" customWidth="1"/>
    <col min="3" max="3" width="17.28515625" customWidth="1"/>
    <col min="4" max="4" width="13.28515625" customWidth="1"/>
    <col min="5" max="5" width="15.28515625" customWidth="1"/>
    <col min="6" max="6" width="14.5703125" customWidth="1"/>
    <col min="7" max="7" width="12.140625" customWidth="1"/>
    <col min="8" max="8" width="11.85546875" customWidth="1"/>
    <col min="9" max="9" width="10.42578125" customWidth="1"/>
    <col min="10" max="10" width="17.28515625" style="2" customWidth="1"/>
    <col min="11" max="12" width="16.28515625" customWidth="1"/>
  </cols>
  <sheetData>
    <row r="1" spans="1:12" ht="24" customHeight="1" x14ac:dyDescent="0.2">
      <c r="A1" s="84" t="s">
        <v>259</v>
      </c>
      <c r="B1" s="96"/>
      <c r="C1" s="104"/>
      <c r="D1" s="97"/>
      <c r="E1" s="97"/>
      <c r="F1" s="97"/>
      <c r="G1" s="97"/>
      <c r="H1" s="97"/>
      <c r="I1" s="97"/>
      <c r="J1" s="105"/>
      <c r="K1" s="104"/>
      <c r="L1" s="106"/>
    </row>
    <row r="2" spans="1:12" ht="24" customHeight="1" thickBot="1" x14ac:dyDescent="0.25">
      <c r="A2" s="89" t="s">
        <v>266</v>
      </c>
      <c r="B2" s="90"/>
      <c r="C2" s="91" t="s">
        <v>265</v>
      </c>
      <c r="D2" s="93"/>
      <c r="E2" s="93"/>
      <c r="F2" s="93"/>
      <c r="G2" s="93"/>
      <c r="H2" s="93"/>
      <c r="I2" s="93"/>
      <c r="J2" s="107"/>
      <c r="K2" s="131" t="s">
        <v>262</v>
      </c>
      <c r="L2" s="167">
        <f>'Master Database'!W9</f>
        <v>0</v>
      </c>
    </row>
    <row r="3" spans="1:12" ht="11.25" customHeight="1" thickBot="1" x14ac:dyDescent="0.25">
      <c r="A3" s="48"/>
      <c r="B3" s="48"/>
      <c r="C3" s="132"/>
      <c r="D3" s="49"/>
      <c r="E3" s="49"/>
      <c r="F3" s="49"/>
      <c r="G3" s="49"/>
      <c r="H3" s="49"/>
      <c r="I3" s="49"/>
      <c r="J3" s="133"/>
      <c r="K3" s="132"/>
      <c r="L3" s="132"/>
    </row>
    <row r="4" spans="1:12" ht="13.5" thickBot="1" x14ac:dyDescent="0.25">
      <c r="A4" s="39" t="s">
        <v>9</v>
      </c>
      <c r="B4" s="40" t="s">
        <v>23</v>
      </c>
      <c r="C4" s="40" t="s">
        <v>10</v>
      </c>
      <c r="D4" s="41" t="s">
        <v>4</v>
      </c>
      <c r="E4" s="41" t="s">
        <v>5</v>
      </c>
      <c r="F4" s="41" t="s">
        <v>6</v>
      </c>
      <c r="G4" s="41" t="s">
        <v>11</v>
      </c>
      <c r="H4" s="41" t="s">
        <v>12</v>
      </c>
      <c r="I4" s="41" t="s">
        <v>13</v>
      </c>
      <c r="J4" s="41" t="s">
        <v>7</v>
      </c>
      <c r="K4" s="41" t="s">
        <v>3</v>
      </c>
      <c r="L4" s="42" t="s">
        <v>2</v>
      </c>
    </row>
    <row r="5" spans="1:12" x14ac:dyDescent="0.2">
      <c r="A5" s="124" t="str">
        <f>'Master Database'!A16</f>
        <v>001</v>
      </c>
      <c r="B5" s="37">
        <f>'Master Database'!D16</f>
        <v>0</v>
      </c>
      <c r="C5" s="38">
        <f>'Master Database'!AZ16</f>
        <v>0</v>
      </c>
      <c r="D5" s="38">
        <f>'Master Database'!BA16</f>
        <v>0</v>
      </c>
      <c r="E5" s="38">
        <f>'Master Database'!BB16</f>
        <v>0</v>
      </c>
      <c r="F5" s="38">
        <f>'Master Database'!BC16</f>
        <v>0</v>
      </c>
      <c r="G5" s="38">
        <f>'Master Database'!BD16</f>
        <v>0</v>
      </c>
      <c r="H5" s="38">
        <f>'Master Database'!BE16</f>
        <v>0</v>
      </c>
      <c r="I5" s="38">
        <f>'Master Database'!BF16</f>
        <v>0</v>
      </c>
      <c r="J5" s="37" t="str">
        <f>'Master Database'!E16</f>
        <v>Private</v>
      </c>
      <c r="K5" s="37">
        <f>'Master Database'!AX16</f>
        <v>0</v>
      </c>
      <c r="L5" s="165">
        <f>'Master Database'!AY16</f>
        <v>0</v>
      </c>
    </row>
    <row r="6" spans="1:12" x14ac:dyDescent="0.2">
      <c r="A6" s="124" t="str">
        <f>'Master Database'!A17</f>
        <v>002</v>
      </c>
      <c r="B6" s="37">
        <f>'Master Database'!D17</f>
        <v>0</v>
      </c>
      <c r="C6" s="38">
        <f>'Master Database'!AZ17</f>
        <v>0</v>
      </c>
      <c r="D6" s="38">
        <f>'Master Database'!BA17</f>
        <v>0</v>
      </c>
      <c r="E6" s="38">
        <f>'Master Database'!BB17</f>
        <v>0</v>
      </c>
      <c r="F6" s="38">
        <f>'Master Database'!BC17</f>
        <v>0</v>
      </c>
      <c r="G6" s="38">
        <f>'Master Database'!BD17</f>
        <v>0</v>
      </c>
      <c r="H6" s="38">
        <f>'Master Database'!BE17</f>
        <v>0</v>
      </c>
      <c r="I6" s="38">
        <f>'Master Database'!BF17</f>
        <v>0</v>
      </c>
      <c r="J6" s="37" t="str">
        <f>'Master Database'!E17</f>
        <v>Private</v>
      </c>
      <c r="K6" s="37">
        <f>'Master Database'!AX17</f>
        <v>0</v>
      </c>
      <c r="L6" s="165">
        <f>'Master Database'!AY17</f>
        <v>0</v>
      </c>
    </row>
    <row r="7" spans="1:12" x14ac:dyDescent="0.2">
      <c r="A7" s="124" t="str">
        <f>'Master Database'!A18</f>
        <v>003</v>
      </c>
      <c r="B7" s="37">
        <f>'Master Database'!D18</f>
        <v>0</v>
      </c>
      <c r="C7" s="38">
        <f>'Master Database'!AZ18</f>
        <v>0</v>
      </c>
      <c r="D7" s="38">
        <f>'Master Database'!BA18</f>
        <v>0</v>
      </c>
      <c r="E7" s="38">
        <f>'Master Database'!BB18</f>
        <v>0</v>
      </c>
      <c r="F7" s="38">
        <f>'Master Database'!BC18</f>
        <v>0</v>
      </c>
      <c r="G7" s="38">
        <f>'Master Database'!BD18</f>
        <v>0</v>
      </c>
      <c r="H7" s="38">
        <f>'Master Database'!BE18</f>
        <v>0</v>
      </c>
      <c r="I7" s="38">
        <f>'Master Database'!BF18</f>
        <v>0</v>
      </c>
      <c r="J7" s="37" t="str">
        <f>'Master Database'!E18</f>
        <v>Private</v>
      </c>
      <c r="K7" s="37">
        <f>'Master Database'!AX18</f>
        <v>0</v>
      </c>
      <c r="L7" s="165">
        <f>'Master Database'!AY18</f>
        <v>0</v>
      </c>
    </row>
    <row r="8" spans="1:12" x14ac:dyDescent="0.2">
      <c r="A8" s="124" t="str">
        <f>'Master Database'!A19</f>
        <v>004</v>
      </c>
      <c r="B8" s="37">
        <f>'Master Database'!D19</f>
        <v>0</v>
      </c>
      <c r="C8" s="38">
        <f>'Master Database'!AZ19</f>
        <v>0</v>
      </c>
      <c r="D8" s="38">
        <f>'Master Database'!BA19</f>
        <v>0</v>
      </c>
      <c r="E8" s="38">
        <f>'Master Database'!BB19</f>
        <v>0</v>
      </c>
      <c r="F8" s="38">
        <f>'Master Database'!BC19</f>
        <v>0</v>
      </c>
      <c r="G8" s="38">
        <f>'Master Database'!BD19</f>
        <v>0</v>
      </c>
      <c r="H8" s="38">
        <f>'Master Database'!BE19</f>
        <v>0</v>
      </c>
      <c r="I8" s="38">
        <f>'Master Database'!BF19</f>
        <v>0</v>
      </c>
      <c r="J8" s="37" t="str">
        <f>'Master Database'!E19</f>
        <v>Private</v>
      </c>
      <c r="K8" s="37">
        <f>'Master Database'!AX19</f>
        <v>0</v>
      </c>
      <c r="L8" s="165">
        <f>'Master Database'!AY19</f>
        <v>0</v>
      </c>
    </row>
    <row r="9" spans="1:12" x14ac:dyDescent="0.2">
      <c r="A9" s="124" t="str">
        <f>'Master Database'!A20</f>
        <v>005</v>
      </c>
      <c r="B9" s="37">
        <f>'Master Database'!D20</f>
        <v>0</v>
      </c>
      <c r="C9" s="38">
        <f>'Master Database'!AZ20</f>
        <v>0</v>
      </c>
      <c r="D9" s="38">
        <f>'Master Database'!BA20</f>
        <v>0</v>
      </c>
      <c r="E9" s="38">
        <f>'Master Database'!BB20</f>
        <v>0</v>
      </c>
      <c r="F9" s="38">
        <f>'Master Database'!BC20</f>
        <v>0</v>
      </c>
      <c r="G9" s="38">
        <f>'Master Database'!BD20</f>
        <v>0</v>
      </c>
      <c r="H9" s="38">
        <f>'Master Database'!BE20</f>
        <v>0</v>
      </c>
      <c r="I9" s="38">
        <f>'Master Database'!BF20</f>
        <v>0</v>
      </c>
      <c r="J9" s="37" t="str">
        <f>'Master Database'!E20</f>
        <v>Private</v>
      </c>
      <c r="K9" s="37">
        <f>'Master Database'!AX20</f>
        <v>0</v>
      </c>
      <c r="L9" s="165">
        <f>'Master Database'!AY20</f>
        <v>0</v>
      </c>
    </row>
    <row r="10" spans="1:12" x14ac:dyDescent="0.2">
      <c r="A10" s="124" t="str">
        <f>'Master Database'!A21</f>
        <v>006</v>
      </c>
      <c r="B10" s="37">
        <f>'Master Database'!D21</f>
        <v>0</v>
      </c>
      <c r="C10" s="38">
        <f>'Master Database'!AZ21</f>
        <v>0</v>
      </c>
      <c r="D10" s="38">
        <f>'Master Database'!BA21</f>
        <v>0</v>
      </c>
      <c r="E10" s="38">
        <f>'Master Database'!BB21</f>
        <v>0</v>
      </c>
      <c r="F10" s="38">
        <f>'Master Database'!BC21</f>
        <v>0</v>
      </c>
      <c r="G10" s="38">
        <f>'Master Database'!BD21</f>
        <v>0</v>
      </c>
      <c r="H10" s="38">
        <f>'Master Database'!BE21</f>
        <v>0</v>
      </c>
      <c r="I10" s="38">
        <f>'Master Database'!BF21</f>
        <v>0</v>
      </c>
      <c r="J10" s="37" t="str">
        <f>'Master Database'!E21</f>
        <v>Private</v>
      </c>
      <c r="K10" s="37">
        <f>'Master Database'!AX21</f>
        <v>0</v>
      </c>
      <c r="L10" s="165">
        <f>'Master Database'!AY21</f>
        <v>0</v>
      </c>
    </row>
    <row r="11" spans="1:12" x14ac:dyDescent="0.2">
      <c r="A11" s="124" t="str">
        <f>'Master Database'!A22</f>
        <v>007</v>
      </c>
      <c r="B11" s="37">
        <f>'Master Database'!D22</f>
        <v>0</v>
      </c>
      <c r="C11" s="38">
        <f>'Master Database'!AZ22</f>
        <v>0</v>
      </c>
      <c r="D11" s="38">
        <f>'Master Database'!BA22</f>
        <v>0</v>
      </c>
      <c r="E11" s="38">
        <f>'Master Database'!BB22</f>
        <v>0</v>
      </c>
      <c r="F11" s="38">
        <f>'Master Database'!BC22</f>
        <v>0</v>
      </c>
      <c r="G11" s="38">
        <f>'Master Database'!BD22</f>
        <v>0</v>
      </c>
      <c r="H11" s="38">
        <f>'Master Database'!BE22</f>
        <v>0</v>
      </c>
      <c r="I11" s="38">
        <f>'Master Database'!BF22</f>
        <v>0</v>
      </c>
      <c r="J11" s="37" t="str">
        <f>'Master Database'!E22</f>
        <v>Private</v>
      </c>
      <c r="K11" s="37">
        <f>'Master Database'!AX22</f>
        <v>0</v>
      </c>
      <c r="L11" s="165">
        <f>'Master Database'!AY22</f>
        <v>0</v>
      </c>
    </row>
    <row r="12" spans="1:12" x14ac:dyDescent="0.2">
      <c r="A12" s="124" t="str">
        <f>'Master Database'!A23</f>
        <v>008</v>
      </c>
      <c r="B12" s="37">
        <f>'Master Database'!D23</f>
        <v>0</v>
      </c>
      <c r="C12" s="38">
        <f>'Master Database'!AZ23</f>
        <v>0</v>
      </c>
      <c r="D12" s="38">
        <f>'Master Database'!BA23</f>
        <v>0</v>
      </c>
      <c r="E12" s="38">
        <f>'Master Database'!BB23</f>
        <v>0</v>
      </c>
      <c r="F12" s="38">
        <f>'Master Database'!BC23</f>
        <v>0</v>
      </c>
      <c r="G12" s="38">
        <f>'Master Database'!BD23</f>
        <v>0</v>
      </c>
      <c r="H12" s="38">
        <f>'Master Database'!BE23</f>
        <v>0</v>
      </c>
      <c r="I12" s="38">
        <f>'Master Database'!BF23</f>
        <v>0</v>
      </c>
      <c r="J12" s="37" t="str">
        <f>'Master Database'!E23</f>
        <v>Private</v>
      </c>
      <c r="K12" s="37">
        <f>'Master Database'!AX23</f>
        <v>0</v>
      </c>
      <c r="L12" s="165">
        <f>'Master Database'!AY23</f>
        <v>0</v>
      </c>
    </row>
    <row r="13" spans="1:12" x14ac:dyDescent="0.2">
      <c r="A13" s="124" t="str">
        <f>'Master Database'!A24</f>
        <v>009</v>
      </c>
      <c r="B13" s="37">
        <f>'Master Database'!D24</f>
        <v>0</v>
      </c>
      <c r="C13" s="38">
        <f>'Master Database'!AZ24</f>
        <v>0</v>
      </c>
      <c r="D13" s="38">
        <f>'Master Database'!BA24</f>
        <v>0</v>
      </c>
      <c r="E13" s="38">
        <f>'Master Database'!BB24</f>
        <v>0</v>
      </c>
      <c r="F13" s="38">
        <f>'Master Database'!BC24</f>
        <v>0</v>
      </c>
      <c r="G13" s="38">
        <f>'Master Database'!BD24</f>
        <v>0</v>
      </c>
      <c r="H13" s="38">
        <f>'Master Database'!BE24</f>
        <v>0</v>
      </c>
      <c r="I13" s="38">
        <f>'Master Database'!BF24</f>
        <v>0</v>
      </c>
      <c r="J13" s="37" t="str">
        <f>'Master Database'!E24</f>
        <v>Private</v>
      </c>
      <c r="K13" s="37">
        <f>'Master Database'!AX24</f>
        <v>0</v>
      </c>
      <c r="L13" s="165">
        <f>'Master Database'!AY24</f>
        <v>0</v>
      </c>
    </row>
    <row r="14" spans="1:12" x14ac:dyDescent="0.2">
      <c r="A14" s="124" t="str">
        <f>'Master Database'!A25</f>
        <v>010</v>
      </c>
      <c r="B14" s="37">
        <f>'Master Database'!D25</f>
        <v>0</v>
      </c>
      <c r="C14" s="38">
        <f>'Master Database'!AZ25</f>
        <v>0</v>
      </c>
      <c r="D14" s="38">
        <f>'Master Database'!BA25</f>
        <v>0</v>
      </c>
      <c r="E14" s="38">
        <f>'Master Database'!BB25</f>
        <v>0</v>
      </c>
      <c r="F14" s="38">
        <f>'Master Database'!BC25</f>
        <v>0</v>
      </c>
      <c r="G14" s="38">
        <f>'Master Database'!BD25</f>
        <v>0</v>
      </c>
      <c r="H14" s="38">
        <f>'Master Database'!BE25</f>
        <v>0</v>
      </c>
      <c r="I14" s="38">
        <f>'Master Database'!BF25</f>
        <v>0</v>
      </c>
      <c r="J14" s="37" t="str">
        <f>'Master Database'!E25</f>
        <v>Private</v>
      </c>
      <c r="K14" s="37">
        <f>'Master Database'!AX25</f>
        <v>0</v>
      </c>
      <c r="L14" s="165">
        <f>'Master Database'!AY25</f>
        <v>0</v>
      </c>
    </row>
    <row r="15" spans="1:12" x14ac:dyDescent="0.2">
      <c r="A15" s="124" t="str">
        <f>'Master Database'!A26</f>
        <v>011</v>
      </c>
      <c r="B15" s="37">
        <f>'Master Database'!D26</f>
        <v>0</v>
      </c>
      <c r="C15" s="38">
        <f>'Master Database'!AZ26</f>
        <v>0</v>
      </c>
      <c r="D15" s="38">
        <f>'Master Database'!BA26</f>
        <v>0</v>
      </c>
      <c r="E15" s="38">
        <f>'Master Database'!BB26</f>
        <v>0</v>
      </c>
      <c r="F15" s="38">
        <f>'Master Database'!BC26</f>
        <v>0</v>
      </c>
      <c r="G15" s="38">
        <f>'Master Database'!BD26</f>
        <v>0</v>
      </c>
      <c r="H15" s="38">
        <f>'Master Database'!BE26</f>
        <v>0</v>
      </c>
      <c r="I15" s="38">
        <f>'Master Database'!BF26</f>
        <v>0</v>
      </c>
      <c r="J15" s="37" t="str">
        <f>'Master Database'!E26</f>
        <v>Private</v>
      </c>
      <c r="K15" s="37">
        <f>'Master Database'!AX26</f>
        <v>0</v>
      </c>
      <c r="L15" s="165">
        <f>'Master Database'!AY26</f>
        <v>0</v>
      </c>
    </row>
    <row r="16" spans="1:12" x14ac:dyDescent="0.2">
      <c r="A16" s="124" t="str">
        <f>'Master Database'!A27</f>
        <v>012</v>
      </c>
      <c r="B16" s="37">
        <f>'Master Database'!D27</f>
        <v>0</v>
      </c>
      <c r="C16" s="38">
        <f>'Master Database'!AZ27</f>
        <v>0</v>
      </c>
      <c r="D16" s="38">
        <f>'Master Database'!BA27</f>
        <v>0</v>
      </c>
      <c r="E16" s="38">
        <f>'Master Database'!BB27</f>
        <v>0</v>
      </c>
      <c r="F16" s="38">
        <f>'Master Database'!BC27</f>
        <v>0</v>
      </c>
      <c r="G16" s="38">
        <f>'Master Database'!BD27</f>
        <v>0</v>
      </c>
      <c r="H16" s="38">
        <f>'Master Database'!BE27</f>
        <v>0</v>
      </c>
      <c r="I16" s="38">
        <f>'Master Database'!BF27</f>
        <v>0</v>
      </c>
      <c r="J16" s="37" t="str">
        <f>'Master Database'!E27</f>
        <v>Rented</v>
      </c>
      <c r="K16" s="37">
        <f>'Master Database'!AX27</f>
        <v>0</v>
      </c>
      <c r="L16" s="165">
        <f>'Master Database'!AY27</f>
        <v>0</v>
      </c>
    </row>
    <row r="17" spans="1:12" x14ac:dyDescent="0.2">
      <c r="A17" s="124" t="str">
        <f>'Master Database'!A28</f>
        <v>013</v>
      </c>
      <c r="B17" s="37">
        <f>'Master Database'!D28</f>
        <v>0</v>
      </c>
      <c r="C17" s="38">
        <f>'Master Database'!AZ28</f>
        <v>0</v>
      </c>
      <c r="D17" s="38">
        <f>'Master Database'!BA28</f>
        <v>0</v>
      </c>
      <c r="E17" s="38">
        <f>'Master Database'!BB28</f>
        <v>0</v>
      </c>
      <c r="F17" s="38">
        <f>'Master Database'!BC28</f>
        <v>0</v>
      </c>
      <c r="G17" s="38">
        <f>'Master Database'!BD28</f>
        <v>0</v>
      </c>
      <c r="H17" s="38">
        <f>'Master Database'!BE28</f>
        <v>0</v>
      </c>
      <c r="I17" s="38">
        <f>'Master Database'!BF28</f>
        <v>0</v>
      </c>
      <c r="J17" s="37" t="str">
        <f>'Master Database'!E28</f>
        <v>Rented</v>
      </c>
      <c r="K17" s="37">
        <f>'Master Database'!AX28</f>
        <v>0</v>
      </c>
      <c r="L17" s="165">
        <f>'Master Database'!AY28</f>
        <v>0</v>
      </c>
    </row>
    <row r="18" spans="1:12" x14ac:dyDescent="0.2">
      <c r="A18" s="124" t="str">
        <f>'Master Database'!A29</f>
        <v>014</v>
      </c>
      <c r="B18" s="37">
        <f>'Master Database'!D29</f>
        <v>0</v>
      </c>
      <c r="C18" s="38">
        <f>'Master Database'!AZ29</f>
        <v>0</v>
      </c>
      <c r="D18" s="38">
        <f>'Master Database'!BA29</f>
        <v>0</v>
      </c>
      <c r="E18" s="38">
        <f>'Master Database'!BB29</f>
        <v>0</v>
      </c>
      <c r="F18" s="38">
        <f>'Master Database'!BC29</f>
        <v>0</v>
      </c>
      <c r="G18" s="38">
        <f>'Master Database'!BD29</f>
        <v>0</v>
      </c>
      <c r="H18" s="38">
        <f>'Master Database'!BE29</f>
        <v>0</v>
      </c>
      <c r="I18" s="38">
        <f>'Master Database'!BF29</f>
        <v>0</v>
      </c>
      <c r="J18" s="37" t="str">
        <f>'Master Database'!E29</f>
        <v>Rented</v>
      </c>
      <c r="K18" s="37">
        <f>'Master Database'!AX29</f>
        <v>0</v>
      </c>
      <c r="L18" s="165">
        <f>'Master Database'!AY29</f>
        <v>0</v>
      </c>
    </row>
    <row r="19" spans="1:12" x14ac:dyDescent="0.2">
      <c r="A19" s="124" t="str">
        <f>'Master Database'!A30</f>
        <v>015</v>
      </c>
      <c r="B19" s="37">
        <f>'Master Database'!D30</f>
        <v>0</v>
      </c>
      <c r="C19" s="38">
        <f>'Master Database'!AZ30</f>
        <v>0</v>
      </c>
      <c r="D19" s="38">
        <f>'Master Database'!BA30</f>
        <v>0</v>
      </c>
      <c r="E19" s="38">
        <f>'Master Database'!BB30</f>
        <v>0</v>
      </c>
      <c r="F19" s="38">
        <f>'Master Database'!BC30</f>
        <v>0</v>
      </c>
      <c r="G19" s="38">
        <f>'Master Database'!BD30</f>
        <v>0</v>
      </c>
      <c r="H19" s="38">
        <f>'Master Database'!BE30</f>
        <v>0</v>
      </c>
      <c r="I19" s="38">
        <f>'Master Database'!BF30</f>
        <v>0</v>
      </c>
      <c r="J19" s="37" t="str">
        <f>'Master Database'!E30</f>
        <v>Rented</v>
      </c>
      <c r="K19" s="37">
        <f>'Master Database'!AX30</f>
        <v>0</v>
      </c>
      <c r="L19" s="165">
        <f>'Master Database'!AY30</f>
        <v>0</v>
      </c>
    </row>
    <row r="20" spans="1:12" x14ac:dyDescent="0.2">
      <c r="A20" s="124" t="str">
        <f>'Master Database'!A31</f>
        <v>016</v>
      </c>
      <c r="B20" s="37">
        <f>'Master Database'!D31</f>
        <v>0</v>
      </c>
      <c r="C20" s="38">
        <f>'Master Database'!AZ31</f>
        <v>0</v>
      </c>
      <c r="D20" s="38">
        <f>'Master Database'!BA31</f>
        <v>0</v>
      </c>
      <c r="E20" s="38">
        <f>'Master Database'!BB31</f>
        <v>0</v>
      </c>
      <c r="F20" s="38">
        <f>'Master Database'!BC31</f>
        <v>0</v>
      </c>
      <c r="G20" s="38">
        <f>'Master Database'!BD31</f>
        <v>0</v>
      </c>
      <c r="H20" s="38">
        <f>'Master Database'!BE31</f>
        <v>0</v>
      </c>
      <c r="I20" s="38">
        <f>'Master Database'!BF31</f>
        <v>0</v>
      </c>
      <c r="J20" s="37" t="str">
        <f>'Master Database'!E31</f>
        <v>Rented</v>
      </c>
      <c r="K20" s="37">
        <f>'Master Database'!AX31</f>
        <v>0</v>
      </c>
      <c r="L20" s="165">
        <f>'Master Database'!AY31</f>
        <v>0</v>
      </c>
    </row>
    <row r="21" spans="1:12" x14ac:dyDescent="0.2">
      <c r="A21" s="124" t="str">
        <f>'Master Database'!A32</f>
        <v>017</v>
      </c>
      <c r="B21" s="37">
        <f>'Master Database'!D32</f>
        <v>0</v>
      </c>
      <c r="C21" s="38">
        <f>'Master Database'!AZ32</f>
        <v>0</v>
      </c>
      <c r="D21" s="38">
        <f>'Master Database'!BA32</f>
        <v>0</v>
      </c>
      <c r="E21" s="38">
        <f>'Master Database'!BB32</f>
        <v>0</v>
      </c>
      <c r="F21" s="38">
        <f>'Master Database'!BC32</f>
        <v>0</v>
      </c>
      <c r="G21" s="38">
        <f>'Master Database'!BD32</f>
        <v>0</v>
      </c>
      <c r="H21" s="38">
        <f>'Master Database'!BE32</f>
        <v>0</v>
      </c>
      <c r="I21" s="38">
        <f>'Master Database'!BF32</f>
        <v>0</v>
      </c>
      <c r="J21" s="37" t="str">
        <f>'Master Database'!E32</f>
        <v>Rented</v>
      </c>
      <c r="K21" s="37">
        <f>'Master Database'!AX32</f>
        <v>0</v>
      </c>
      <c r="L21" s="165">
        <f>'Master Database'!AY32</f>
        <v>0</v>
      </c>
    </row>
    <row r="22" spans="1:12" x14ac:dyDescent="0.2">
      <c r="A22" s="124" t="str">
        <f>'Master Database'!A33</f>
        <v>018</v>
      </c>
      <c r="B22" s="37">
        <f>'Master Database'!D33</f>
        <v>0</v>
      </c>
      <c r="C22" s="38">
        <f>'Master Database'!AZ33</f>
        <v>0</v>
      </c>
      <c r="D22" s="38">
        <f>'Master Database'!BA33</f>
        <v>0</v>
      </c>
      <c r="E22" s="38">
        <f>'Master Database'!BB33</f>
        <v>0</v>
      </c>
      <c r="F22" s="38">
        <f>'Master Database'!BC33</f>
        <v>0</v>
      </c>
      <c r="G22" s="38">
        <f>'Master Database'!BD33</f>
        <v>0</v>
      </c>
      <c r="H22" s="38">
        <f>'Master Database'!BE33</f>
        <v>0</v>
      </c>
      <c r="I22" s="38">
        <f>'Master Database'!BF33</f>
        <v>0</v>
      </c>
      <c r="J22" s="37" t="str">
        <f>'Master Database'!E33</f>
        <v>Private</v>
      </c>
      <c r="K22" s="37">
        <f>'Master Database'!AX33</f>
        <v>0</v>
      </c>
      <c r="L22" s="165">
        <f>'Master Database'!AY33</f>
        <v>0</v>
      </c>
    </row>
    <row r="23" spans="1:12" x14ac:dyDescent="0.2">
      <c r="A23" s="124" t="str">
        <f>'Master Database'!A34</f>
        <v>019</v>
      </c>
      <c r="B23" s="37">
        <f>'Master Database'!D34</f>
        <v>0</v>
      </c>
      <c r="C23" s="38">
        <f>'Master Database'!AZ34</f>
        <v>0</v>
      </c>
      <c r="D23" s="38">
        <f>'Master Database'!BA34</f>
        <v>0</v>
      </c>
      <c r="E23" s="38">
        <f>'Master Database'!BB34</f>
        <v>0</v>
      </c>
      <c r="F23" s="38">
        <f>'Master Database'!BC34</f>
        <v>0</v>
      </c>
      <c r="G23" s="38">
        <f>'Master Database'!BD34</f>
        <v>0</v>
      </c>
      <c r="H23" s="38">
        <f>'Master Database'!BE34</f>
        <v>0</v>
      </c>
      <c r="I23" s="38">
        <f>'Master Database'!BF34</f>
        <v>0</v>
      </c>
      <c r="J23" s="37" t="str">
        <f>'Master Database'!E34</f>
        <v>Private</v>
      </c>
      <c r="K23" s="37">
        <f>'Master Database'!AX34</f>
        <v>0</v>
      </c>
      <c r="L23" s="165">
        <f>'Master Database'!AY34</f>
        <v>0</v>
      </c>
    </row>
    <row r="24" spans="1:12" x14ac:dyDescent="0.2">
      <c r="A24" s="124" t="str">
        <f>'Master Database'!A35</f>
        <v>020</v>
      </c>
      <c r="B24" s="37">
        <f>'Master Database'!D35</f>
        <v>0</v>
      </c>
      <c r="C24" s="38">
        <f>'Master Database'!AZ35</f>
        <v>0</v>
      </c>
      <c r="D24" s="38">
        <f>'Master Database'!BA35</f>
        <v>0</v>
      </c>
      <c r="E24" s="38">
        <f>'Master Database'!BB35</f>
        <v>0</v>
      </c>
      <c r="F24" s="38">
        <f>'Master Database'!BC35</f>
        <v>0</v>
      </c>
      <c r="G24" s="38">
        <f>'Master Database'!BD35</f>
        <v>0</v>
      </c>
      <c r="H24" s="38">
        <f>'Master Database'!BE35</f>
        <v>0</v>
      </c>
      <c r="I24" s="38">
        <f>'Master Database'!BF35</f>
        <v>0</v>
      </c>
      <c r="J24" s="37" t="str">
        <f>'Master Database'!E35</f>
        <v>Private</v>
      </c>
      <c r="K24" s="37">
        <f>'Master Database'!AX35</f>
        <v>0</v>
      </c>
      <c r="L24" s="165">
        <f>'Master Database'!AY35</f>
        <v>0</v>
      </c>
    </row>
    <row r="25" spans="1:12" x14ac:dyDescent="0.2">
      <c r="A25" s="124" t="str">
        <f>'Master Database'!A36</f>
        <v>021</v>
      </c>
      <c r="B25" s="37">
        <f>'Master Database'!D36</f>
        <v>0</v>
      </c>
      <c r="C25" s="38">
        <f>'Master Database'!AZ36</f>
        <v>0</v>
      </c>
      <c r="D25" s="38">
        <f>'Master Database'!BA36</f>
        <v>0</v>
      </c>
      <c r="E25" s="38">
        <f>'Master Database'!BB36</f>
        <v>0</v>
      </c>
      <c r="F25" s="38">
        <f>'Master Database'!BC36</f>
        <v>0</v>
      </c>
      <c r="G25" s="38">
        <f>'Master Database'!BD36</f>
        <v>0</v>
      </c>
      <c r="H25" s="38">
        <f>'Master Database'!BE36</f>
        <v>0</v>
      </c>
      <c r="I25" s="38">
        <f>'Master Database'!BF36</f>
        <v>0</v>
      </c>
      <c r="J25" s="37" t="str">
        <f>'Master Database'!E36</f>
        <v>Shared Ownership</v>
      </c>
      <c r="K25" s="37">
        <f>'Master Database'!AX36</f>
        <v>0</v>
      </c>
      <c r="L25" s="165">
        <f>'Master Database'!AY36</f>
        <v>0</v>
      </c>
    </row>
    <row r="26" spans="1:12" x14ac:dyDescent="0.2">
      <c r="A26" s="124" t="str">
        <f>'Master Database'!A37</f>
        <v>022</v>
      </c>
      <c r="B26" s="37">
        <f>'Master Database'!D37</f>
        <v>0</v>
      </c>
      <c r="C26" s="38">
        <f>'Master Database'!AZ37</f>
        <v>0</v>
      </c>
      <c r="D26" s="38">
        <f>'Master Database'!BA37</f>
        <v>0</v>
      </c>
      <c r="E26" s="38">
        <f>'Master Database'!BB37</f>
        <v>0</v>
      </c>
      <c r="F26" s="38">
        <f>'Master Database'!BC37</f>
        <v>0</v>
      </c>
      <c r="G26" s="38">
        <f>'Master Database'!BD37</f>
        <v>0</v>
      </c>
      <c r="H26" s="38">
        <f>'Master Database'!BE37</f>
        <v>0</v>
      </c>
      <c r="I26" s="38">
        <f>'Master Database'!BF37</f>
        <v>0</v>
      </c>
      <c r="J26" s="37" t="str">
        <f>'Master Database'!E37</f>
        <v>Shared Ownership</v>
      </c>
      <c r="K26" s="37">
        <f>'Master Database'!AX37</f>
        <v>0</v>
      </c>
      <c r="L26" s="165">
        <f>'Master Database'!AY37</f>
        <v>0</v>
      </c>
    </row>
    <row r="27" spans="1:12" x14ac:dyDescent="0.2">
      <c r="A27" s="124" t="str">
        <f>'Master Database'!A38</f>
        <v>023</v>
      </c>
      <c r="B27" s="37">
        <f>'Master Database'!D38</f>
        <v>0</v>
      </c>
      <c r="C27" s="38">
        <f>'Master Database'!AZ38</f>
        <v>0</v>
      </c>
      <c r="D27" s="38">
        <f>'Master Database'!BA38</f>
        <v>0</v>
      </c>
      <c r="E27" s="38">
        <f>'Master Database'!BB38</f>
        <v>0</v>
      </c>
      <c r="F27" s="38">
        <f>'Master Database'!BC38</f>
        <v>0</v>
      </c>
      <c r="G27" s="38">
        <f>'Master Database'!BD38</f>
        <v>0</v>
      </c>
      <c r="H27" s="38">
        <f>'Master Database'!BE38</f>
        <v>0</v>
      </c>
      <c r="I27" s="38">
        <f>'Master Database'!BF38</f>
        <v>0</v>
      </c>
      <c r="J27" s="37" t="str">
        <f>'Master Database'!E38</f>
        <v>Shared Ownership</v>
      </c>
      <c r="K27" s="37">
        <f>'Master Database'!AX38</f>
        <v>0</v>
      </c>
      <c r="L27" s="165">
        <f>'Master Database'!AY38</f>
        <v>0</v>
      </c>
    </row>
    <row r="28" spans="1:12" x14ac:dyDescent="0.2">
      <c r="A28" s="124" t="str">
        <f>'Master Database'!A39</f>
        <v>024</v>
      </c>
      <c r="B28" s="37">
        <f>'Master Database'!D39</f>
        <v>0</v>
      </c>
      <c r="C28" s="38">
        <f>'Master Database'!AZ39</f>
        <v>0</v>
      </c>
      <c r="D28" s="38">
        <f>'Master Database'!BA39</f>
        <v>0</v>
      </c>
      <c r="E28" s="38">
        <f>'Master Database'!BB39</f>
        <v>0</v>
      </c>
      <c r="F28" s="38">
        <f>'Master Database'!BC39</f>
        <v>0</v>
      </c>
      <c r="G28" s="38">
        <f>'Master Database'!BD39</f>
        <v>0</v>
      </c>
      <c r="H28" s="38">
        <f>'Master Database'!BE39</f>
        <v>0</v>
      </c>
      <c r="I28" s="38">
        <f>'Master Database'!BF39</f>
        <v>0</v>
      </c>
      <c r="J28" s="37" t="str">
        <f>'Master Database'!E39</f>
        <v>Shared Ownership</v>
      </c>
      <c r="K28" s="37">
        <f>'Master Database'!AX39</f>
        <v>0</v>
      </c>
      <c r="L28" s="165">
        <f>'Master Database'!AY39</f>
        <v>0</v>
      </c>
    </row>
    <row r="29" spans="1:12" x14ac:dyDescent="0.2">
      <c r="A29" s="124" t="str">
        <f>'Master Database'!A40</f>
        <v>025</v>
      </c>
      <c r="B29" s="37">
        <f>'Master Database'!D40</f>
        <v>0</v>
      </c>
      <c r="C29" s="38">
        <f>'Master Database'!AZ40</f>
        <v>0</v>
      </c>
      <c r="D29" s="38">
        <f>'Master Database'!BA40</f>
        <v>0</v>
      </c>
      <c r="E29" s="38">
        <f>'Master Database'!BB40</f>
        <v>0</v>
      </c>
      <c r="F29" s="38">
        <f>'Master Database'!BC40</f>
        <v>0</v>
      </c>
      <c r="G29" s="38">
        <f>'Master Database'!BD40</f>
        <v>0</v>
      </c>
      <c r="H29" s="38">
        <f>'Master Database'!BE40</f>
        <v>0</v>
      </c>
      <c r="I29" s="38">
        <f>'Master Database'!BF40</f>
        <v>0</v>
      </c>
      <c r="J29" s="37" t="str">
        <f>'Master Database'!E40</f>
        <v>Private</v>
      </c>
      <c r="K29" s="37">
        <f>'Master Database'!AX40</f>
        <v>0</v>
      </c>
      <c r="L29" s="165">
        <f>'Master Database'!AY40</f>
        <v>0</v>
      </c>
    </row>
    <row r="30" spans="1:12" x14ac:dyDescent="0.2">
      <c r="A30" s="124" t="str">
        <f>'Master Database'!A41</f>
        <v>026</v>
      </c>
      <c r="B30" s="37">
        <f>'Master Database'!D41</f>
        <v>0</v>
      </c>
      <c r="C30" s="38">
        <f>'Master Database'!AZ41</f>
        <v>0</v>
      </c>
      <c r="D30" s="38">
        <f>'Master Database'!BA41</f>
        <v>0</v>
      </c>
      <c r="E30" s="38">
        <f>'Master Database'!BB41</f>
        <v>0</v>
      </c>
      <c r="F30" s="38">
        <f>'Master Database'!BC41</f>
        <v>0</v>
      </c>
      <c r="G30" s="38">
        <f>'Master Database'!BD41</f>
        <v>0</v>
      </c>
      <c r="H30" s="38">
        <f>'Master Database'!BE41</f>
        <v>0</v>
      </c>
      <c r="I30" s="38">
        <f>'Master Database'!BF41</f>
        <v>0</v>
      </c>
      <c r="J30" s="37" t="str">
        <f>'Master Database'!E41</f>
        <v>Private</v>
      </c>
      <c r="K30" s="37">
        <f>'Master Database'!AX41</f>
        <v>0</v>
      </c>
      <c r="L30" s="165">
        <f>'Master Database'!AY41</f>
        <v>0</v>
      </c>
    </row>
    <row r="31" spans="1:12" x14ac:dyDescent="0.2">
      <c r="A31" s="124" t="str">
        <f>'Master Database'!A42</f>
        <v>027</v>
      </c>
      <c r="B31" s="37">
        <f>'Master Database'!D42</f>
        <v>0</v>
      </c>
      <c r="C31" s="38">
        <f>'Master Database'!AZ42</f>
        <v>0</v>
      </c>
      <c r="D31" s="38">
        <f>'Master Database'!BA42</f>
        <v>0</v>
      </c>
      <c r="E31" s="38">
        <f>'Master Database'!BB42</f>
        <v>0</v>
      </c>
      <c r="F31" s="38">
        <f>'Master Database'!BC42</f>
        <v>0</v>
      </c>
      <c r="G31" s="38">
        <f>'Master Database'!BD42</f>
        <v>0</v>
      </c>
      <c r="H31" s="38">
        <f>'Master Database'!BE42</f>
        <v>0</v>
      </c>
      <c r="I31" s="38">
        <f>'Master Database'!BF42</f>
        <v>0</v>
      </c>
      <c r="J31" s="37" t="str">
        <f>'Master Database'!E42</f>
        <v>Private</v>
      </c>
      <c r="K31" s="37">
        <f>'Master Database'!AX42</f>
        <v>0</v>
      </c>
      <c r="L31" s="165">
        <f>'Master Database'!AY42</f>
        <v>0</v>
      </c>
    </row>
    <row r="32" spans="1:12" x14ac:dyDescent="0.2">
      <c r="A32" s="124" t="str">
        <f>'Master Database'!A43</f>
        <v>028</v>
      </c>
      <c r="B32" s="37">
        <f>'Master Database'!D43</f>
        <v>0</v>
      </c>
      <c r="C32" s="38">
        <f>'Master Database'!AZ43</f>
        <v>0</v>
      </c>
      <c r="D32" s="38">
        <f>'Master Database'!BA43</f>
        <v>0</v>
      </c>
      <c r="E32" s="38">
        <f>'Master Database'!BB43</f>
        <v>0</v>
      </c>
      <c r="F32" s="38">
        <f>'Master Database'!BC43</f>
        <v>0</v>
      </c>
      <c r="G32" s="38">
        <f>'Master Database'!BD43</f>
        <v>0</v>
      </c>
      <c r="H32" s="38">
        <f>'Master Database'!BE43</f>
        <v>0</v>
      </c>
      <c r="I32" s="38">
        <f>'Master Database'!BF43</f>
        <v>0</v>
      </c>
      <c r="J32" s="37" t="str">
        <f>'Master Database'!E43</f>
        <v>Rented</v>
      </c>
      <c r="K32" s="37">
        <f>'Master Database'!AX43</f>
        <v>0</v>
      </c>
      <c r="L32" s="165">
        <f>'Master Database'!AY43</f>
        <v>0</v>
      </c>
    </row>
    <row r="33" spans="1:12" x14ac:dyDescent="0.2">
      <c r="A33" s="124" t="str">
        <f>'Master Database'!A44</f>
        <v>029</v>
      </c>
      <c r="B33" s="37">
        <f>'Master Database'!D44</f>
        <v>0</v>
      </c>
      <c r="C33" s="38">
        <f>'Master Database'!AZ44</f>
        <v>0</v>
      </c>
      <c r="D33" s="38">
        <f>'Master Database'!BA44</f>
        <v>0</v>
      </c>
      <c r="E33" s="38">
        <f>'Master Database'!BB44</f>
        <v>0</v>
      </c>
      <c r="F33" s="38">
        <f>'Master Database'!BC44</f>
        <v>0</v>
      </c>
      <c r="G33" s="38">
        <f>'Master Database'!BD44</f>
        <v>0</v>
      </c>
      <c r="H33" s="38">
        <f>'Master Database'!BE44</f>
        <v>0</v>
      </c>
      <c r="I33" s="38">
        <f>'Master Database'!BF44</f>
        <v>0</v>
      </c>
      <c r="J33" s="37" t="str">
        <f>'Master Database'!E44</f>
        <v>Rented</v>
      </c>
      <c r="K33" s="37">
        <f>'Master Database'!AX44</f>
        <v>0</v>
      </c>
      <c r="L33" s="165">
        <f>'Master Database'!AY44</f>
        <v>0</v>
      </c>
    </row>
    <row r="34" spans="1:12" x14ac:dyDescent="0.2">
      <c r="A34" s="124" t="str">
        <f>'Master Database'!A45</f>
        <v>030</v>
      </c>
      <c r="B34" s="37">
        <f>'Master Database'!D45</f>
        <v>0</v>
      </c>
      <c r="C34" s="38">
        <f>'Master Database'!AZ45</f>
        <v>0</v>
      </c>
      <c r="D34" s="38">
        <f>'Master Database'!BA45</f>
        <v>0</v>
      </c>
      <c r="E34" s="38">
        <f>'Master Database'!BB45</f>
        <v>0</v>
      </c>
      <c r="F34" s="38">
        <f>'Master Database'!BC45</f>
        <v>0</v>
      </c>
      <c r="G34" s="38">
        <f>'Master Database'!BD45</f>
        <v>0</v>
      </c>
      <c r="H34" s="38">
        <f>'Master Database'!BE45</f>
        <v>0</v>
      </c>
      <c r="I34" s="38">
        <f>'Master Database'!BF45</f>
        <v>0</v>
      </c>
      <c r="J34" s="37" t="str">
        <f>'Master Database'!E45</f>
        <v>Rented</v>
      </c>
      <c r="K34" s="37">
        <f>'Master Database'!AX45</f>
        <v>0</v>
      </c>
      <c r="L34" s="165">
        <f>'Master Database'!AY45</f>
        <v>0</v>
      </c>
    </row>
    <row r="35" spans="1:12" x14ac:dyDescent="0.2">
      <c r="A35" s="124" t="str">
        <f>'Master Database'!A46</f>
        <v>031</v>
      </c>
      <c r="B35" s="37">
        <f>'Master Database'!D46</f>
        <v>0</v>
      </c>
      <c r="C35" s="38">
        <f>'Master Database'!AZ46</f>
        <v>0</v>
      </c>
      <c r="D35" s="38">
        <f>'Master Database'!BA46</f>
        <v>0</v>
      </c>
      <c r="E35" s="38">
        <f>'Master Database'!BB46</f>
        <v>0</v>
      </c>
      <c r="F35" s="38">
        <f>'Master Database'!BC46</f>
        <v>0</v>
      </c>
      <c r="G35" s="38">
        <f>'Master Database'!BD46</f>
        <v>0</v>
      </c>
      <c r="H35" s="38">
        <f>'Master Database'!BE46</f>
        <v>0</v>
      </c>
      <c r="I35" s="38">
        <f>'Master Database'!BF46</f>
        <v>0</v>
      </c>
      <c r="J35" s="37" t="str">
        <f>'Master Database'!E46</f>
        <v>Rented</v>
      </c>
      <c r="K35" s="37">
        <f>'Master Database'!AX46</f>
        <v>0</v>
      </c>
      <c r="L35" s="165">
        <f>'Master Database'!AY46</f>
        <v>0</v>
      </c>
    </row>
    <row r="36" spans="1:12" x14ac:dyDescent="0.2">
      <c r="A36" s="124" t="str">
        <f>'Master Database'!A47</f>
        <v>032</v>
      </c>
      <c r="B36" s="37">
        <f>'Master Database'!D47</f>
        <v>0</v>
      </c>
      <c r="C36" s="38">
        <f>'Master Database'!AZ47</f>
        <v>0</v>
      </c>
      <c r="D36" s="38">
        <f>'Master Database'!BA47</f>
        <v>0</v>
      </c>
      <c r="E36" s="38">
        <f>'Master Database'!BB47</f>
        <v>0</v>
      </c>
      <c r="F36" s="38">
        <f>'Master Database'!BC47</f>
        <v>0</v>
      </c>
      <c r="G36" s="38">
        <f>'Master Database'!BD47</f>
        <v>0</v>
      </c>
      <c r="H36" s="38">
        <f>'Master Database'!BE47</f>
        <v>0</v>
      </c>
      <c r="I36" s="38">
        <f>'Master Database'!BF47</f>
        <v>0</v>
      </c>
      <c r="J36" s="37" t="str">
        <f>'Master Database'!E47</f>
        <v>Rented</v>
      </c>
      <c r="K36" s="37">
        <f>'Master Database'!AX47</f>
        <v>0</v>
      </c>
      <c r="L36" s="165">
        <f>'Master Database'!AY47</f>
        <v>0</v>
      </c>
    </row>
    <row r="37" spans="1:12" x14ac:dyDescent="0.2">
      <c r="A37" s="124" t="str">
        <f>'Master Database'!A48</f>
        <v>033</v>
      </c>
      <c r="B37" s="37">
        <f>'Master Database'!D48</f>
        <v>0</v>
      </c>
      <c r="C37" s="38">
        <f>'Master Database'!AZ48</f>
        <v>0</v>
      </c>
      <c r="D37" s="38">
        <f>'Master Database'!BA48</f>
        <v>0</v>
      </c>
      <c r="E37" s="38">
        <f>'Master Database'!BB48</f>
        <v>0</v>
      </c>
      <c r="F37" s="38">
        <f>'Master Database'!BC48</f>
        <v>0</v>
      </c>
      <c r="G37" s="38">
        <f>'Master Database'!BD48</f>
        <v>0</v>
      </c>
      <c r="H37" s="38">
        <f>'Master Database'!BE48</f>
        <v>0</v>
      </c>
      <c r="I37" s="38">
        <f>'Master Database'!BF48</f>
        <v>0</v>
      </c>
      <c r="J37" s="37" t="str">
        <f>'Master Database'!E48</f>
        <v>Rented</v>
      </c>
      <c r="K37" s="37">
        <f>'Master Database'!AX48</f>
        <v>0</v>
      </c>
      <c r="L37" s="165">
        <f>'Master Database'!AY48</f>
        <v>0</v>
      </c>
    </row>
    <row r="38" spans="1:12" x14ac:dyDescent="0.2">
      <c r="A38" s="124" t="str">
        <f>'Master Database'!A49</f>
        <v>034</v>
      </c>
      <c r="B38" s="37">
        <f>'Master Database'!D49</f>
        <v>0</v>
      </c>
      <c r="C38" s="38">
        <f>'Master Database'!AZ49</f>
        <v>0</v>
      </c>
      <c r="D38" s="38">
        <f>'Master Database'!BA49</f>
        <v>0</v>
      </c>
      <c r="E38" s="38">
        <f>'Master Database'!BB49</f>
        <v>0</v>
      </c>
      <c r="F38" s="38">
        <f>'Master Database'!BC49</f>
        <v>0</v>
      </c>
      <c r="G38" s="38">
        <f>'Master Database'!BD49</f>
        <v>0</v>
      </c>
      <c r="H38" s="38">
        <f>'Master Database'!BE49</f>
        <v>0</v>
      </c>
      <c r="I38" s="38">
        <f>'Master Database'!BF49</f>
        <v>0</v>
      </c>
      <c r="J38" s="37" t="str">
        <f>'Master Database'!E49</f>
        <v>Private</v>
      </c>
      <c r="K38" s="37">
        <f>'Master Database'!AX49</f>
        <v>0</v>
      </c>
      <c r="L38" s="165">
        <f>'Master Database'!AY49</f>
        <v>0</v>
      </c>
    </row>
    <row r="39" spans="1:12" x14ac:dyDescent="0.2">
      <c r="A39" s="124" t="str">
        <f>'Master Database'!A50</f>
        <v>035</v>
      </c>
      <c r="B39" s="37">
        <f>'Master Database'!D50</f>
        <v>0</v>
      </c>
      <c r="C39" s="38">
        <f>'Master Database'!AZ50</f>
        <v>0</v>
      </c>
      <c r="D39" s="38">
        <f>'Master Database'!BA50</f>
        <v>0</v>
      </c>
      <c r="E39" s="38">
        <f>'Master Database'!BB50</f>
        <v>0</v>
      </c>
      <c r="F39" s="38">
        <f>'Master Database'!BC50</f>
        <v>0</v>
      </c>
      <c r="G39" s="38">
        <f>'Master Database'!BD50</f>
        <v>0</v>
      </c>
      <c r="H39" s="38">
        <f>'Master Database'!BE50</f>
        <v>0</v>
      </c>
      <c r="I39" s="38">
        <f>'Master Database'!BF50</f>
        <v>0</v>
      </c>
      <c r="J39" s="37" t="str">
        <f>'Master Database'!E50</f>
        <v>Private</v>
      </c>
      <c r="K39" s="37">
        <f>'Master Database'!AX50</f>
        <v>0</v>
      </c>
      <c r="L39" s="165">
        <f>'Master Database'!AY50</f>
        <v>0</v>
      </c>
    </row>
    <row r="40" spans="1:12" x14ac:dyDescent="0.2">
      <c r="A40" s="124" t="str">
        <f>'Master Database'!A51</f>
        <v>036</v>
      </c>
      <c r="B40" s="37">
        <f>'Master Database'!D51</f>
        <v>0</v>
      </c>
      <c r="C40" s="38">
        <f>'Master Database'!AZ51</f>
        <v>0</v>
      </c>
      <c r="D40" s="38">
        <f>'Master Database'!BA51</f>
        <v>0</v>
      </c>
      <c r="E40" s="38">
        <f>'Master Database'!BB51</f>
        <v>0</v>
      </c>
      <c r="F40" s="38">
        <f>'Master Database'!BC51</f>
        <v>0</v>
      </c>
      <c r="G40" s="38">
        <f>'Master Database'!BD51</f>
        <v>0</v>
      </c>
      <c r="H40" s="38">
        <f>'Master Database'!BE51</f>
        <v>0</v>
      </c>
      <c r="I40" s="38">
        <f>'Master Database'!BF51</f>
        <v>0</v>
      </c>
      <c r="J40" s="37" t="str">
        <f>'Master Database'!E51</f>
        <v>Private</v>
      </c>
      <c r="K40" s="37">
        <f>'Master Database'!AX51</f>
        <v>0</v>
      </c>
      <c r="L40" s="165">
        <f>'Master Database'!AY51</f>
        <v>0</v>
      </c>
    </row>
    <row r="41" spans="1:12" x14ac:dyDescent="0.2">
      <c r="A41" s="124" t="str">
        <f>'Master Database'!A52</f>
        <v>037</v>
      </c>
      <c r="B41" s="37">
        <f>'Master Database'!D52</f>
        <v>0</v>
      </c>
      <c r="C41" s="38">
        <f>'Master Database'!AZ52</f>
        <v>0</v>
      </c>
      <c r="D41" s="38">
        <f>'Master Database'!BA52</f>
        <v>0</v>
      </c>
      <c r="E41" s="38">
        <f>'Master Database'!BB52</f>
        <v>0</v>
      </c>
      <c r="F41" s="38">
        <f>'Master Database'!BC52</f>
        <v>0</v>
      </c>
      <c r="G41" s="38">
        <f>'Master Database'!BD52</f>
        <v>0</v>
      </c>
      <c r="H41" s="38">
        <f>'Master Database'!BE52</f>
        <v>0</v>
      </c>
      <c r="I41" s="38">
        <f>'Master Database'!BF52</f>
        <v>0</v>
      </c>
      <c r="J41" s="37" t="str">
        <f>'Master Database'!E52</f>
        <v>Private</v>
      </c>
      <c r="K41" s="37">
        <f>'Master Database'!AX52</f>
        <v>0</v>
      </c>
      <c r="L41" s="165">
        <f>'Master Database'!AY52</f>
        <v>0</v>
      </c>
    </row>
    <row r="42" spans="1:12" x14ac:dyDescent="0.2">
      <c r="A42" s="124" t="str">
        <f>'Master Database'!A53</f>
        <v>038</v>
      </c>
      <c r="B42" s="37">
        <f>'Master Database'!D53</f>
        <v>0</v>
      </c>
      <c r="C42" s="38">
        <f>'Master Database'!AZ53</f>
        <v>0</v>
      </c>
      <c r="D42" s="38">
        <f>'Master Database'!BA53</f>
        <v>0</v>
      </c>
      <c r="E42" s="38">
        <f>'Master Database'!BB53</f>
        <v>0</v>
      </c>
      <c r="F42" s="38">
        <f>'Master Database'!BC53</f>
        <v>0</v>
      </c>
      <c r="G42" s="38">
        <f>'Master Database'!BD53</f>
        <v>0</v>
      </c>
      <c r="H42" s="38">
        <f>'Master Database'!BE53</f>
        <v>0</v>
      </c>
      <c r="I42" s="38">
        <f>'Master Database'!BF53</f>
        <v>0</v>
      </c>
      <c r="J42" s="37" t="str">
        <f>'Master Database'!E53</f>
        <v>Private</v>
      </c>
      <c r="K42" s="37">
        <f>'Master Database'!AX53</f>
        <v>0</v>
      </c>
      <c r="L42" s="165">
        <f>'Master Database'!AY53</f>
        <v>0</v>
      </c>
    </row>
    <row r="43" spans="1:12" x14ac:dyDescent="0.2">
      <c r="A43" s="124" t="str">
        <f>'Master Database'!A54</f>
        <v>039</v>
      </c>
      <c r="B43" s="37">
        <f>'Master Database'!D54</f>
        <v>0</v>
      </c>
      <c r="C43" s="38">
        <f>'Master Database'!AZ54</f>
        <v>0</v>
      </c>
      <c r="D43" s="38">
        <f>'Master Database'!BA54</f>
        <v>0</v>
      </c>
      <c r="E43" s="38">
        <f>'Master Database'!BB54</f>
        <v>0</v>
      </c>
      <c r="F43" s="38">
        <f>'Master Database'!BC54</f>
        <v>0</v>
      </c>
      <c r="G43" s="38">
        <f>'Master Database'!BD54</f>
        <v>0</v>
      </c>
      <c r="H43" s="38">
        <f>'Master Database'!BE54</f>
        <v>0</v>
      </c>
      <c r="I43" s="38">
        <f>'Master Database'!BF54</f>
        <v>0</v>
      </c>
      <c r="J43" s="37" t="str">
        <f>'Master Database'!E54</f>
        <v>Private</v>
      </c>
      <c r="K43" s="37">
        <f>'Master Database'!AX54</f>
        <v>0</v>
      </c>
      <c r="L43" s="165">
        <f>'Master Database'!AY54</f>
        <v>0</v>
      </c>
    </row>
    <row r="44" spans="1:12" x14ac:dyDescent="0.2">
      <c r="A44" s="124" t="str">
        <f>'Master Database'!A55</f>
        <v>040</v>
      </c>
      <c r="B44" s="37">
        <f>'Master Database'!D55</f>
        <v>0</v>
      </c>
      <c r="C44" s="38">
        <f>'Master Database'!AZ55</f>
        <v>0</v>
      </c>
      <c r="D44" s="38">
        <f>'Master Database'!BA55</f>
        <v>0</v>
      </c>
      <c r="E44" s="38">
        <f>'Master Database'!BB55</f>
        <v>0</v>
      </c>
      <c r="F44" s="38">
        <f>'Master Database'!BC55</f>
        <v>0</v>
      </c>
      <c r="G44" s="38">
        <f>'Master Database'!BD55</f>
        <v>0</v>
      </c>
      <c r="H44" s="38">
        <f>'Master Database'!BE55</f>
        <v>0</v>
      </c>
      <c r="I44" s="38">
        <f>'Master Database'!BF55</f>
        <v>0</v>
      </c>
      <c r="J44" s="37" t="str">
        <f>'Master Database'!E55</f>
        <v>Private</v>
      </c>
      <c r="K44" s="37">
        <f>'Master Database'!AX55</f>
        <v>0</v>
      </c>
      <c r="L44" s="165">
        <f>'Master Database'!AY55</f>
        <v>0</v>
      </c>
    </row>
    <row r="45" spans="1:12" x14ac:dyDescent="0.2">
      <c r="A45" s="124" t="str">
        <f>'Master Database'!A56</f>
        <v>041</v>
      </c>
      <c r="B45" s="37">
        <f>'Master Database'!D56</f>
        <v>0</v>
      </c>
      <c r="C45" s="38">
        <f>'Master Database'!AZ56</f>
        <v>0</v>
      </c>
      <c r="D45" s="38">
        <f>'Master Database'!BA56</f>
        <v>0</v>
      </c>
      <c r="E45" s="38">
        <f>'Master Database'!BB56</f>
        <v>0</v>
      </c>
      <c r="F45" s="38">
        <f>'Master Database'!BC56</f>
        <v>0</v>
      </c>
      <c r="G45" s="38">
        <f>'Master Database'!BD56</f>
        <v>0</v>
      </c>
      <c r="H45" s="38">
        <f>'Master Database'!BE56</f>
        <v>0</v>
      </c>
      <c r="I45" s="38">
        <f>'Master Database'!BF56</f>
        <v>0</v>
      </c>
      <c r="J45" s="37" t="str">
        <f>'Master Database'!E56</f>
        <v>Private</v>
      </c>
      <c r="K45" s="37">
        <f>'Master Database'!AX56</f>
        <v>0</v>
      </c>
      <c r="L45" s="165">
        <f>'Master Database'!AY56</f>
        <v>0</v>
      </c>
    </row>
    <row r="46" spans="1:12" x14ac:dyDescent="0.2">
      <c r="A46" s="124" t="str">
        <f>'Master Database'!A57</f>
        <v>042</v>
      </c>
      <c r="B46" s="37">
        <f>'Master Database'!D57</f>
        <v>0</v>
      </c>
      <c r="C46" s="38">
        <f>'Master Database'!AZ57</f>
        <v>0</v>
      </c>
      <c r="D46" s="38">
        <f>'Master Database'!BA57</f>
        <v>0</v>
      </c>
      <c r="E46" s="38">
        <f>'Master Database'!BB57</f>
        <v>0</v>
      </c>
      <c r="F46" s="38">
        <f>'Master Database'!BC57</f>
        <v>0</v>
      </c>
      <c r="G46" s="38">
        <f>'Master Database'!BD57</f>
        <v>0</v>
      </c>
      <c r="H46" s="38">
        <f>'Master Database'!BE57</f>
        <v>0</v>
      </c>
      <c r="I46" s="38">
        <f>'Master Database'!BF57</f>
        <v>0</v>
      </c>
      <c r="J46" s="37" t="str">
        <f>'Master Database'!E57</f>
        <v>Private</v>
      </c>
      <c r="K46" s="37">
        <f>'Master Database'!AX57</f>
        <v>0</v>
      </c>
      <c r="L46" s="165">
        <f>'Master Database'!AY57</f>
        <v>0</v>
      </c>
    </row>
    <row r="47" spans="1:12" x14ac:dyDescent="0.2">
      <c r="A47" s="124" t="str">
        <f>'Master Database'!A58</f>
        <v>043</v>
      </c>
      <c r="B47" s="37">
        <f>'Master Database'!D58</f>
        <v>0</v>
      </c>
      <c r="C47" s="38">
        <f>'Master Database'!AZ58</f>
        <v>0</v>
      </c>
      <c r="D47" s="38">
        <f>'Master Database'!BA58</f>
        <v>0</v>
      </c>
      <c r="E47" s="38">
        <f>'Master Database'!BB58</f>
        <v>0</v>
      </c>
      <c r="F47" s="38">
        <f>'Master Database'!BC58</f>
        <v>0</v>
      </c>
      <c r="G47" s="38">
        <f>'Master Database'!BD58</f>
        <v>0</v>
      </c>
      <c r="H47" s="38">
        <f>'Master Database'!BE58</f>
        <v>0</v>
      </c>
      <c r="I47" s="38">
        <f>'Master Database'!BF58</f>
        <v>0</v>
      </c>
      <c r="J47" s="37" t="str">
        <f>'Master Database'!E58</f>
        <v>Rented</v>
      </c>
      <c r="K47" s="37">
        <f>'Master Database'!AX58</f>
        <v>0</v>
      </c>
      <c r="L47" s="165">
        <f>'Master Database'!AY58</f>
        <v>0</v>
      </c>
    </row>
    <row r="48" spans="1:12" x14ac:dyDescent="0.2">
      <c r="A48" s="124" t="str">
        <f>'Master Database'!A59</f>
        <v>044</v>
      </c>
      <c r="B48" s="37">
        <f>'Master Database'!D59</f>
        <v>0</v>
      </c>
      <c r="C48" s="38">
        <f>'Master Database'!AZ59</f>
        <v>0</v>
      </c>
      <c r="D48" s="38">
        <f>'Master Database'!BA59</f>
        <v>0</v>
      </c>
      <c r="E48" s="38">
        <f>'Master Database'!BB59</f>
        <v>0</v>
      </c>
      <c r="F48" s="38">
        <f>'Master Database'!BC59</f>
        <v>0</v>
      </c>
      <c r="G48" s="38">
        <f>'Master Database'!BD59</f>
        <v>0</v>
      </c>
      <c r="H48" s="38">
        <f>'Master Database'!BE59</f>
        <v>0</v>
      </c>
      <c r="I48" s="38">
        <f>'Master Database'!BF59</f>
        <v>0</v>
      </c>
      <c r="J48" s="37" t="str">
        <f>'Master Database'!E59</f>
        <v>Rented</v>
      </c>
      <c r="K48" s="37">
        <f>'Master Database'!AX59</f>
        <v>0</v>
      </c>
      <c r="L48" s="165">
        <f>'Master Database'!AY59</f>
        <v>0</v>
      </c>
    </row>
    <row r="49" spans="1:12" x14ac:dyDescent="0.2">
      <c r="A49" s="124" t="str">
        <f>'Master Database'!A60</f>
        <v>045</v>
      </c>
      <c r="B49" s="37">
        <f>'Master Database'!D60</f>
        <v>0</v>
      </c>
      <c r="C49" s="38">
        <f>'Master Database'!AZ60</f>
        <v>0</v>
      </c>
      <c r="D49" s="38">
        <f>'Master Database'!BA60</f>
        <v>0</v>
      </c>
      <c r="E49" s="38">
        <f>'Master Database'!BB60</f>
        <v>0</v>
      </c>
      <c r="F49" s="38">
        <f>'Master Database'!BC60</f>
        <v>0</v>
      </c>
      <c r="G49" s="38">
        <f>'Master Database'!BD60</f>
        <v>0</v>
      </c>
      <c r="H49" s="38">
        <f>'Master Database'!BE60</f>
        <v>0</v>
      </c>
      <c r="I49" s="38">
        <f>'Master Database'!BF60</f>
        <v>0</v>
      </c>
      <c r="J49" s="37" t="str">
        <f>'Master Database'!E60</f>
        <v>Rented</v>
      </c>
      <c r="K49" s="37">
        <f>'Master Database'!AX60</f>
        <v>0</v>
      </c>
      <c r="L49" s="165">
        <f>'Master Database'!AY60</f>
        <v>0</v>
      </c>
    </row>
    <row r="50" spans="1:12" x14ac:dyDescent="0.2">
      <c r="A50" s="124" t="str">
        <f>'Master Database'!A61</f>
        <v>046</v>
      </c>
      <c r="B50" s="37">
        <f>'Master Database'!D61</f>
        <v>0</v>
      </c>
      <c r="C50" s="38">
        <f>'Master Database'!AZ61</f>
        <v>0</v>
      </c>
      <c r="D50" s="38">
        <f>'Master Database'!BA61</f>
        <v>0</v>
      </c>
      <c r="E50" s="38">
        <f>'Master Database'!BB61</f>
        <v>0</v>
      </c>
      <c r="F50" s="38">
        <f>'Master Database'!BC61</f>
        <v>0</v>
      </c>
      <c r="G50" s="38">
        <f>'Master Database'!BD61</f>
        <v>0</v>
      </c>
      <c r="H50" s="38">
        <f>'Master Database'!BE61</f>
        <v>0</v>
      </c>
      <c r="I50" s="38">
        <f>'Master Database'!BF61</f>
        <v>0</v>
      </c>
      <c r="J50" s="37" t="str">
        <f>'Master Database'!E61</f>
        <v>Rented</v>
      </c>
      <c r="K50" s="37">
        <f>'Master Database'!AX61</f>
        <v>0</v>
      </c>
      <c r="L50" s="165">
        <f>'Master Database'!AY61</f>
        <v>0</v>
      </c>
    </row>
    <row r="51" spans="1:12" x14ac:dyDescent="0.2">
      <c r="A51" s="124" t="str">
        <f>'Master Database'!A62</f>
        <v>047</v>
      </c>
      <c r="B51" s="37">
        <f>'Master Database'!D62</f>
        <v>0</v>
      </c>
      <c r="C51" s="38">
        <f>'Master Database'!AZ62</f>
        <v>0</v>
      </c>
      <c r="D51" s="38">
        <f>'Master Database'!BA62</f>
        <v>0</v>
      </c>
      <c r="E51" s="38">
        <f>'Master Database'!BB62</f>
        <v>0</v>
      </c>
      <c r="F51" s="38">
        <f>'Master Database'!BC62</f>
        <v>0</v>
      </c>
      <c r="G51" s="38">
        <f>'Master Database'!BD62</f>
        <v>0</v>
      </c>
      <c r="H51" s="38">
        <f>'Master Database'!BE62</f>
        <v>0</v>
      </c>
      <c r="I51" s="38">
        <f>'Master Database'!BF62</f>
        <v>0</v>
      </c>
      <c r="J51" s="37" t="str">
        <f>'Master Database'!E62</f>
        <v>Rented</v>
      </c>
      <c r="K51" s="37">
        <f>'Master Database'!AX62</f>
        <v>0</v>
      </c>
      <c r="L51" s="165">
        <f>'Master Database'!AY62</f>
        <v>0</v>
      </c>
    </row>
    <row r="52" spans="1:12" x14ac:dyDescent="0.2">
      <c r="A52" s="124" t="str">
        <f>'Master Database'!A63</f>
        <v>048</v>
      </c>
      <c r="B52" s="37">
        <f>'Master Database'!D63</f>
        <v>0</v>
      </c>
      <c r="C52" s="38">
        <f>'Master Database'!AZ63</f>
        <v>0</v>
      </c>
      <c r="D52" s="38">
        <f>'Master Database'!BA63</f>
        <v>0</v>
      </c>
      <c r="E52" s="38">
        <f>'Master Database'!BB63</f>
        <v>0</v>
      </c>
      <c r="F52" s="38">
        <f>'Master Database'!BC63</f>
        <v>0</v>
      </c>
      <c r="G52" s="38">
        <f>'Master Database'!BD63</f>
        <v>0</v>
      </c>
      <c r="H52" s="38">
        <f>'Master Database'!BE63</f>
        <v>0</v>
      </c>
      <c r="I52" s="38">
        <f>'Master Database'!BF63</f>
        <v>0</v>
      </c>
      <c r="J52" s="37" t="str">
        <f>'Master Database'!E63</f>
        <v>Rented</v>
      </c>
      <c r="K52" s="37">
        <f>'Master Database'!AX63</f>
        <v>0</v>
      </c>
      <c r="L52" s="165">
        <f>'Master Database'!AY63</f>
        <v>0</v>
      </c>
    </row>
    <row r="53" spans="1:12" x14ac:dyDescent="0.2">
      <c r="A53" s="124" t="str">
        <f>'Master Database'!A64</f>
        <v>049</v>
      </c>
      <c r="B53" s="37">
        <f>'Master Database'!D64</f>
        <v>0</v>
      </c>
      <c r="C53" s="38">
        <f>'Master Database'!AZ64</f>
        <v>0</v>
      </c>
      <c r="D53" s="38">
        <f>'Master Database'!BA64</f>
        <v>0</v>
      </c>
      <c r="E53" s="38">
        <f>'Master Database'!BB64</f>
        <v>0</v>
      </c>
      <c r="F53" s="38">
        <f>'Master Database'!BC64</f>
        <v>0</v>
      </c>
      <c r="G53" s="38">
        <f>'Master Database'!BD64</f>
        <v>0</v>
      </c>
      <c r="H53" s="38">
        <f>'Master Database'!BE64</f>
        <v>0</v>
      </c>
      <c r="I53" s="38">
        <f>'Master Database'!BF64</f>
        <v>0</v>
      </c>
      <c r="J53" s="37" t="str">
        <f>'Master Database'!E64</f>
        <v>Rented</v>
      </c>
      <c r="K53" s="37">
        <f>'Master Database'!AX64</f>
        <v>0</v>
      </c>
      <c r="L53" s="165">
        <f>'Master Database'!AY64</f>
        <v>0</v>
      </c>
    </row>
    <row r="54" spans="1:12" x14ac:dyDescent="0.2">
      <c r="A54" s="124" t="str">
        <f>'Master Database'!A65</f>
        <v>050</v>
      </c>
      <c r="B54" s="37">
        <f>'Master Database'!D65</f>
        <v>0</v>
      </c>
      <c r="C54" s="38">
        <f>'Master Database'!AZ65</f>
        <v>0</v>
      </c>
      <c r="D54" s="38">
        <f>'Master Database'!BA65</f>
        <v>0</v>
      </c>
      <c r="E54" s="38">
        <f>'Master Database'!BB65</f>
        <v>0</v>
      </c>
      <c r="F54" s="38">
        <f>'Master Database'!BC65</f>
        <v>0</v>
      </c>
      <c r="G54" s="38">
        <f>'Master Database'!BD65</f>
        <v>0</v>
      </c>
      <c r="H54" s="38">
        <f>'Master Database'!BE65</f>
        <v>0</v>
      </c>
      <c r="I54" s="38">
        <f>'Master Database'!BF65</f>
        <v>0</v>
      </c>
      <c r="J54" s="37" t="str">
        <f>'Master Database'!E65</f>
        <v>Rented</v>
      </c>
      <c r="K54" s="37">
        <f>'Master Database'!AX65</f>
        <v>0</v>
      </c>
      <c r="L54" s="165">
        <f>'Master Database'!AY65</f>
        <v>0</v>
      </c>
    </row>
    <row r="55" spans="1:12" x14ac:dyDescent="0.2">
      <c r="A55" s="124" t="str">
        <f>'Master Database'!A66</f>
        <v>051</v>
      </c>
      <c r="B55" s="37">
        <f>'Master Database'!D66</f>
        <v>0</v>
      </c>
      <c r="C55" s="38">
        <f>'Master Database'!AZ66</f>
        <v>0</v>
      </c>
      <c r="D55" s="38">
        <f>'Master Database'!BA66</f>
        <v>0</v>
      </c>
      <c r="E55" s="38">
        <f>'Master Database'!BB66</f>
        <v>0</v>
      </c>
      <c r="F55" s="38">
        <f>'Master Database'!BC66</f>
        <v>0</v>
      </c>
      <c r="G55" s="38">
        <f>'Master Database'!BD66</f>
        <v>0</v>
      </c>
      <c r="H55" s="38">
        <f>'Master Database'!BE66</f>
        <v>0</v>
      </c>
      <c r="I55" s="38">
        <f>'Master Database'!BF66</f>
        <v>0</v>
      </c>
      <c r="J55" s="37" t="str">
        <f>'Master Database'!E66</f>
        <v>Rented</v>
      </c>
      <c r="K55" s="37">
        <f>'Master Database'!AX66</f>
        <v>0</v>
      </c>
      <c r="L55" s="165">
        <f>'Master Database'!AY66</f>
        <v>0</v>
      </c>
    </row>
    <row r="56" spans="1:12" x14ac:dyDescent="0.2">
      <c r="A56" s="124" t="str">
        <f>'Master Database'!A67</f>
        <v>052</v>
      </c>
      <c r="B56" s="37">
        <f>'Master Database'!D67</f>
        <v>0</v>
      </c>
      <c r="C56" s="38">
        <f>'Master Database'!AZ67</f>
        <v>0</v>
      </c>
      <c r="D56" s="38">
        <f>'Master Database'!BA67</f>
        <v>0</v>
      </c>
      <c r="E56" s="38">
        <f>'Master Database'!BB67</f>
        <v>0</v>
      </c>
      <c r="F56" s="38">
        <f>'Master Database'!BC67</f>
        <v>0</v>
      </c>
      <c r="G56" s="38">
        <f>'Master Database'!BD67</f>
        <v>0</v>
      </c>
      <c r="H56" s="38">
        <f>'Master Database'!BE67</f>
        <v>0</v>
      </c>
      <c r="I56" s="38">
        <f>'Master Database'!BF67</f>
        <v>0</v>
      </c>
      <c r="J56" s="37" t="str">
        <f>'Master Database'!E67</f>
        <v>Rented</v>
      </c>
      <c r="K56" s="37">
        <f>'Master Database'!AX67</f>
        <v>0</v>
      </c>
      <c r="L56" s="165">
        <f>'Master Database'!AY67</f>
        <v>0</v>
      </c>
    </row>
    <row r="57" spans="1:12" x14ac:dyDescent="0.2">
      <c r="A57" s="124" t="str">
        <f>'Master Database'!A68</f>
        <v>053</v>
      </c>
      <c r="B57" s="37">
        <f>'Master Database'!D68</f>
        <v>0</v>
      </c>
      <c r="C57" s="38">
        <f>'Master Database'!AZ68</f>
        <v>0</v>
      </c>
      <c r="D57" s="38">
        <f>'Master Database'!BA68</f>
        <v>0</v>
      </c>
      <c r="E57" s="38">
        <f>'Master Database'!BB68</f>
        <v>0</v>
      </c>
      <c r="F57" s="38">
        <f>'Master Database'!BC68</f>
        <v>0</v>
      </c>
      <c r="G57" s="38">
        <f>'Master Database'!BD68</f>
        <v>0</v>
      </c>
      <c r="H57" s="38">
        <f>'Master Database'!BE68</f>
        <v>0</v>
      </c>
      <c r="I57" s="38">
        <f>'Master Database'!BF68</f>
        <v>0</v>
      </c>
      <c r="J57" s="37" t="str">
        <f>'Master Database'!E68</f>
        <v>Rented</v>
      </c>
      <c r="K57" s="37">
        <f>'Master Database'!AX68</f>
        <v>0</v>
      </c>
      <c r="L57" s="165">
        <f>'Master Database'!AY68</f>
        <v>0</v>
      </c>
    </row>
    <row r="58" spans="1:12" x14ac:dyDescent="0.2">
      <c r="A58" s="124" t="str">
        <f>'Master Database'!A69</f>
        <v>054</v>
      </c>
      <c r="B58" s="37">
        <f>'Master Database'!D69</f>
        <v>0</v>
      </c>
      <c r="C58" s="38">
        <f>'Master Database'!AZ69</f>
        <v>0</v>
      </c>
      <c r="D58" s="38">
        <f>'Master Database'!BA69</f>
        <v>0</v>
      </c>
      <c r="E58" s="38">
        <f>'Master Database'!BB69</f>
        <v>0</v>
      </c>
      <c r="F58" s="38">
        <f>'Master Database'!BC69</f>
        <v>0</v>
      </c>
      <c r="G58" s="38">
        <f>'Master Database'!BD69</f>
        <v>0</v>
      </c>
      <c r="H58" s="38">
        <f>'Master Database'!BE69</f>
        <v>0</v>
      </c>
      <c r="I58" s="38">
        <f>'Master Database'!BF69</f>
        <v>0</v>
      </c>
      <c r="J58" s="37" t="str">
        <f>'Master Database'!E69</f>
        <v>Rented</v>
      </c>
      <c r="K58" s="37">
        <f>'Master Database'!AX69</f>
        <v>0</v>
      </c>
      <c r="L58" s="165">
        <f>'Master Database'!AY69</f>
        <v>0</v>
      </c>
    </row>
    <row r="59" spans="1:12" x14ac:dyDescent="0.2">
      <c r="A59" s="124" t="str">
        <f>'Master Database'!A70</f>
        <v>055</v>
      </c>
      <c r="B59" s="37">
        <f>'Master Database'!D70</f>
        <v>0</v>
      </c>
      <c r="C59" s="38">
        <f>'Master Database'!AZ70</f>
        <v>0</v>
      </c>
      <c r="D59" s="38">
        <f>'Master Database'!BA70</f>
        <v>0</v>
      </c>
      <c r="E59" s="38">
        <f>'Master Database'!BB70</f>
        <v>0</v>
      </c>
      <c r="F59" s="38">
        <f>'Master Database'!BC70</f>
        <v>0</v>
      </c>
      <c r="G59" s="38">
        <f>'Master Database'!BD70</f>
        <v>0</v>
      </c>
      <c r="H59" s="38">
        <f>'Master Database'!BE70</f>
        <v>0</v>
      </c>
      <c r="I59" s="38">
        <f>'Master Database'!BF70</f>
        <v>0</v>
      </c>
      <c r="J59" s="37" t="str">
        <f>'Master Database'!E70</f>
        <v>Rented</v>
      </c>
      <c r="K59" s="37">
        <f>'Master Database'!AX70</f>
        <v>0</v>
      </c>
      <c r="L59" s="165">
        <f>'Master Database'!AY70</f>
        <v>0</v>
      </c>
    </row>
    <row r="60" spans="1:12" x14ac:dyDescent="0.2">
      <c r="A60" s="124" t="str">
        <f>'Master Database'!A71</f>
        <v>056</v>
      </c>
      <c r="B60" s="37">
        <f>'Master Database'!D71</f>
        <v>0</v>
      </c>
      <c r="C60" s="38">
        <f>'Master Database'!AZ71</f>
        <v>0</v>
      </c>
      <c r="D60" s="38">
        <f>'Master Database'!BA71</f>
        <v>0</v>
      </c>
      <c r="E60" s="38">
        <f>'Master Database'!BB71</f>
        <v>0</v>
      </c>
      <c r="F60" s="38">
        <f>'Master Database'!BC71</f>
        <v>0</v>
      </c>
      <c r="G60" s="38">
        <f>'Master Database'!BD71</f>
        <v>0</v>
      </c>
      <c r="H60" s="38">
        <f>'Master Database'!BE71</f>
        <v>0</v>
      </c>
      <c r="I60" s="38">
        <f>'Master Database'!BF71</f>
        <v>0</v>
      </c>
      <c r="J60" s="37" t="str">
        <f>'Master Database'!E71</f>
        <v>Private</v>
      </c>
      <c r="K60" s="37">
        <f>'Master Database'!AX71</f>
        <v>0</v>
      </c>
      <c r="L60" s="165">
        <f>'Master Database'!AY71</f>
        <v>0</v>
      </c>
    </row>
    <row r="61" spans="1:12" x14ac:dyDescent="0.2">
      <c r="A61" s="124" t="str">
        <f>'Master Database'!A72</f>
        <v>057</v>
      </c>
      <c r="B61" s="37">
        <f>'Master Database'!D72</f>
        <v>0</v>
      </c>
      <c r="C61" s="38">
        <f>'Master Database'!AZ72</f>
        <v>0</v>
      </c>
      <c r="D61" s="38">
        <f>'Master Database'!BA72</f>
        <v>0</v>
      </c>
      <c r="E61" s="38">
        <f>'Master Database'!BB72</f>
        <v>0</v>
      </c>
      <c r="F61" s="38">
        <f>'Master Database'!BC72</f>
        <v>0</v>
      </c>
      <c r="G61" s="38">
        <f>'Master Database'!BD72</f>
        <v>0</v>
      </c>
      <c r="H61" s="38">
        <f>'Master Database'!BE72</f>
        <v>0</v>
      </c>
      <c r="I61" s="38">
        <f>'Master Database'!BF72</f>
        <v>0</v>
      </c>
      <c r="J61" s="37" t="str">
        <f>'Master Database'!E72</f>
        <v>Private</v>
      </c>
      <c r="K61" s="37">
        <f>'Master Database'!AX72</f>
        <v>0</v>
      </c>
      <c r="L61" s="165">
        <f>'Master Database'!AY72</f>
        <v>0</v>
      </c>
    </row>
    <row r="62" spans="1:12" x14ac:dyDescent="0.2">
      <c r="A62" s="124" t="str">
        <f>'Master Database'!A73</f>
        <v>058</v>
      </c>
      <c r="B62" s="37">
        <f>'Master Database'!D73</f>
        <v>0</v>
      </c>
      <c r="C62" s="38">
        <f>'Master Database'!AZ73</f>
        <v>0</v>
      </c>
      <c r="D62" s="38">
        <f>'Master Database'!BA73</f>
        <v>0</v>
      </c>
      <c r="E62" s="38">
        <f>'Master Database'!BB73</f>
        <v>0</v>
      </c>
      <c r="F62" s="38">
        <f>'Master Database'!BC73</f>
        <v>0</v>
      </c>
      <c r="G62" s="38">
        <f>'Master Database'!BD73</f>
        <v>0</v>
      </c>
      <c r="H62" s="38">
        <f>'Master Database'!BE73</f>
        <v>0</v>
      </c>
      <c r="I62" s="38">
        <f>'Master Database'!BF73</f>
        <v>0</v>
      </c>
      <c r="J62" s="37" t="str">
        <f>'Master Database'!E73</f>
        <v>Private</v>
      </c>
      <c r="K62" s="37">
        <f>'Master Database'!AX73</f>
        <v>0</v>
      </c>
      <c r="L62" s="165">
        <f>'Master Database'!AY73</f>
        <v>0</v>
      </c>
    </row>
    <row r="63" spans="1:12" x14ac:dyDescent="0.2">
      <c r="A63" s="124" t="str">
        <f>'Master Database'!A74</f>
        <v>059</v>
      </c>
      <c r="B63" s="37">
        <f>'Master Database'!D74</f>
        <v>0</v>
      </c>
      <c r="C63" s="38">
        <f>'Master Database'!AZ74</f>
        <v>0</v>
      </c>
      <c r="D63" s="38">
        <f>'Master Database'!BA74</f>
        <v>0</v>
      </c>
      <c r="E63" s="38">
        <f>'Master Database'!BB74</f>
        <v>0</v>
      </c>
      <c r="F63" s="38">
        <f>'Master Database'!BC74</f>
        <v>0</v>
      </c>
      <c r="G63" s="38">
        <f>'Master Database'!BD74</f>
        <v>0</v>
      </c>
      <c r="H63" s="38">
        <f>'Master Database'!BE74</f>
        <v>0</v>
      </c>
      <c r="I63" s="38">
        <f>'Master Database'!BF74</f>
        <v>0</v>
      </c>
      <c r="J63" s="37" t="str">
        <f>'Master Database'!E74</f>
        <v>Private</v>
      </c>
      <c r="K63" s="37">
        <f>'Master Database'!AX74</f>
        <v>0</v>
      </c>
      <c r="L63" s="165">
        <f>'Master Database'!AY74</f>
        <v>0</v>
      </c>
    </row>
    <row r="64" spans="1:12" x14ac:dyDescent="0.2">
      <c r="A64" s="124" t="str">
        <f>'Master Database'!A75</f>
        <v>060</v>
      </c>
      <c r="B64" s="37">
        <f>'Master Database'!D75</f>
        <v>0</v>
      </c>
      <c r="C64" s="38">
        <f>'Master Database'!AZ75</f>
        <v>0</v>
      </c>
      <c r="D64" s="38">
        <f>'Master Database'!BA75</f>
        <v>0</v>
      </c>
      <c r="E64" s="38">
        <f>'Master Database'!BB75</f>
        <v>0</v>
      </c>
      <c r="F64" s="38">
        <f>'Master Database'!BC75</f>
        <v>0</v>
      </c>
      <c r="G64" s="38">
        <f>'Master Database'!BD75</f>
        <v>0</v>
      </c>
      <c r="H64" s="38">
        <f>'Master Database'!BE75</f>
        <v>0</v>
      </c>
      <c r="I64" s="38">
        <f>'Master Database'!BF75</f>
        <v>0</v>
      </c>
      <c r="J64" s="37" t="str">
        <f>'Master Database'!E75</f>
        <v>Private</v>
      </c>
      <c r="K64" s="37">
        <f>'Master Database'!AX75</f>
        <v>0</v>
      </c>
      <c r="L64" s="165">
        <f>'Master Database'!AY75</f>
        <v>0</v>
      </c>
    </row>
    <row r="65" spans="1:12" x14ac:dyDescent="0.2">
      <c r="A65" s="124" t="str">
        <f>'Master Database'!A76</f>
        <v>061</v>
      </c>
      <c r="B65" s="37">
        <f>'Master Database'!D76</f>
        <v>0</v>
      </c>
      <c r="C65" s="38">
        <f>'Master Database'!AZ76</f>
        <v>0</v>
      </c>
      <c r="D65" s="38">
        <f>'Master Database'!BA76</f>
        <v>0</v>
      </c>
      <c r="E65" s="38">
        <f>'Master Database'!BB76</f>
        <v>0</v>
      </c>
      <c r="F65" s="38">
        <f>'Master Database'!BC76</f>
        <v>0</v>
      </c>
      <c r="G65" s="38">
        <f>'Master Database'!BD76</f>
        <v>0</v>
      </c>
      <c r="H65" s="38">
        <f>'Master Database'!BE76</f>
        <v>0</v>
      </c>
      <c r="I65" s="38">
        <f>'Master Database'!BF76</f>
        <v>0</v>
      </c>
      <c r="J65" s="37" t="str">
        <f>'Master Database'!E76</f>
        <v>Private</v>
      </c>
      <c r="K65" s="37">
        <f>'Master Database'!AX76</f>
        <v>0</v>
      </c>
      <c r="L65" s="165">
        <f>'Master Database'!AY76</f>
        <v>0</v>
      </c>
    </row>
    <row r="66" spans="1:12" x14ac:dyDescent="0.2">
      <c r="A66" s="124" t="str">
        <f>'Master Database'!A77</f>
        <v>062</v>
      </c>
      <c r="B66" s="37">
        <f>'Master Database'!D77</f>
        <v>0</v>
      </c>
      <c r="C66" s="38">
        <f>'Master Database'!AZ77</f>
        <v>0</v>
      </c>
      <c r="D66" s="38">
        <f>'Master Database'!BA77</f>
        <v>0</v>
      </c>
      <c r="E66" s="38">
        <f>'Master Database'!BB77</f>
        <v>0</v>
      </c>
      <c r="F66" s="38">
        <f>'Master Database'!BC77</f>
        <v>0</v>
      </c>
      <c r="G66" s="38">
        <f>'Master Database'!BD77</f>
        <v>0</v>
      </c>
      <c r="H66" s="38">
        <f>'Master Database'!BE77</f>
        <v>0</v>
      </c>
      <c r="I66" s="38">
        <f>'Master Database'!BF77</f>
        <v>0</v>
      </c>
      <c r="J66" s="37" t="str">
        <f>'Master Database'!E77</f>
        <v>Private</v>
      </c>
      <c r="K66" s="37">
        <f>'Master Database'!AX77</f>
        <v>0</v>
      </c>
      <c r="L66" s="165">
        <f>'Master Database'!AY77</f>
        <v>0</v>
      </c>
    </row>
    <row r="67" spans="1:12" x14ac:dyDescent="0.2">
      <c r="A67" s="124" t="str">
        <f>'Master Database'!A78</f>
        <v>063</v>
      </c>
      <c r="B67" s="37">
        <f>'Master Database'!D78</f>
        <v>0</v>
      </c>
      <c r="C67" s="38">
        <f>'Master Database'!AZ78</f>
        <v>0</v>
      </c>
      <c r="D67" s="38">
        <f>'Master Database'!BA78</f>
        <v>0</v>
      </c>
      <c r="E67" s="38">
        <f>'Master Database'!BB78</f>
        <v>0</v>
      </c>
      <c r="F67" s="38">
        <f>'Master Database'!BC78</f>
        <v>0</v>
      </c>
      <c r="G67" s="38">
        <f>'Master Database'!BD78</f>
        <v>0</v>
      </c>
      <c r="H67" s="38">
        <f>'Master Database'!BE78</f>
        <v>0</v>
      </c>
      <c r="I67" s="38">
        <f>'Master Database'!BF78</f>
        <v>0</v>
      </c>
      <c r="J67" s="37" t="str">
        <f>'Master Database'!E78</f>
        <v>Private</v>
      </c>
      <c r="K67" s="37">
        <f>'Master Database'!AX78</f>
        <v>0</v>
      </c>
      <c r="L67" s="165">
        <f>'Master Database'!AY78</f>
        <v>0</v>
      </c>
    </row>
    <row r="68" spans="1:12" x14ac:dyDescent="0.2">
      <c r="A68" s="124" t="str">
        <f>'Master Database'!A79</f>
        <v>064</v>
      </c>
      <c r="B68" s="37">
        <f>'Master Database'!D79</f>
        <v>0</v>
      </c>
      <c r="C68" s="38">
        <f>'Master Database'!AZ79</f>
        <v>0</v>
      </c>
      <c r="D68" s="38">
        <f>'Master Database'!BA79</f>
        <v>0</v>
      </c>
      <c r="E68" s="38">
        <f>'Master Database'!BB79</f>
        <v>0</v>
      </c>
      <c r="F68" s="38">
        <f>'Master Database'!BC79</f>
        <v>0</v>
      </c>
      <c r="G68" s="38">
        <f>'Master Database'!BD79</f>
        <v>0</v>
      </c>
      <c r="H68" s="38">
        <f>'Master Database'!BE79</f>
        <v>0</v>
      </c>
      <c r="I68" s="38">
        <f>'Master Database'!BF79</f>
        <v>0</v>
      </c>
      <c r="J68" s="37" t="str">
        <f>'Master Database'!E79</f>
        <v>Rented</v>
      </c>
      <c r="K68" s="37">
        <f>'Master Database'!AX79</f>
        <v>0</v>
      </c>
      <c r="L68" s="165">
        <f>'Master Database'!AY79</f>
        <v>0</v>
      </c>
    </row>
    <row r="69" spans="1:12" x14ac:dyDescent="0.2">
      <c r="A69" s="124" t="str">
        <f>'Master Database'!A80</f>
        <v>065</v>
      </c>
      <c r="B69" s="37">
        <f>'Master Database'!D80</f>
        <v>0</v>
      </c>
      <c r="C69" s="38">
        <f>'Master Database'!AZ80</f>
        <v>0</v>
      </c>
      <c r="D69" s="38">
        <f>'Master Database'!BA80</f>
        <v>0</v>
      </c>
      <c r="E69" s="38">
        <f>'Master Database'!BB80</f>
        <v>0</v>
      </c>
      <c r="F69" s="38">
        <f>'Master Database'!BC80</f>
        <v>0</v>
      </c>
      <c r="G69" s="38">
        <f>'Master Database'!BD80</f>
        <v>0</v>
      </c>
      <c r="H69" s="38">
        <f>'Master Database'!BE80</f>
        <v>0</v>
      </c>
      <c r="I69" s="38">
        <f>'Master Database'!BF80</f>
        <v>0</v>
      </c>
      <c r="J69" s="37" t="str">
        <f>'Master Database'!E80</f>
        <v>Rented</v>
      </c>
      <c r="K69" s="37">
        <f>'Master Database'!AX80</f>
        <v>0</v>
      </c>
      <c r="L69" s="165">
        <f>'Master Database'!AY80</f>
        <v>0</v>
      </c>
    </row>
    <row r="70" spans="1:12" x14ac:dyDescent="0.2">
      <c r="A70" s="124" t="str">
        <f>'Master Database'!A81</f>
        <v>066</v>
      </c>
      <c r="B70" s="37">
        <f>'Master Database'!D81</f>
        <v>0</v>
      </c>
      <c r="C70" s="38">
        <f>'Master Database'!AZ81</f>
        <v>0</v>
      </c>
      <c r="D70" s="38">
        <f>'Master Database'!BA81</f>
        <v>0</v>
      </c>
      <c r="E70" s="38">
        <f>'Master Database'!BB81</f>
        <v>0</v>
      </c>
      <c r="F70" s="38">
        <f>'Master Database'!BC81</f>
        <v>0</v>
      </c>
      <c r="G70" s="38">
        <f>'Master Database'!BD81</f>
        <v>0</v>
      </c>
      <c r="H70" s="38">
        <f>'Master Database'!BE81</f>
        <v>0</v>
      </c>
      <c r="I70" s="38">
        <f>'Master Database'!BF81</f>
        <v>0</v>
      </c>
      <c r="J70" s="37" t="str">
        <f>'Master Database'!E81</f>
        <v>Rented</v>
      </c>
      <c r="K70" s="37">
        <f>'Master Database'!AX81</f>
        <v>0</v>
      </c>
      <c r="L70" s="165">
        <f>'Master Database'!AY81</f>
        <v>0</v>
      </c>
    </row>
    <row r="71" spans="1:12" x14ac:dyDescent="0.2">
      <c r="A71" s="124" t="str">
        <f>'Master Database'!A82</f>
        <v>067</v>
      </c>
      <c r="B71" s="37">
        <f>'Master Database'!D82</f>
        <v>0</v>
      </c>
      <c r="C71" s="38">
        <f>'Master Database'!AZ82</f>
        <v>0</v>
      </c>
      <c r="D71" s="38">
        <f>'Master Database'!BA82</f>
        <v>0</v>
      </c>
      <c r="E71" s="38">
        <f>'Master Database'!BB82</f>
        <v>0</v>
      </c>
      <c r="F71" s="38">
        <f>'Master Database'!BC82</f>
        <v>0</v>
      </c>
      <c r="G71" s="38">
        <f>'Master Database'!BD82</f>
        <v>0</v>
      </c>
      <c r="H71" s="38">
        <f>'Master Database'!BE82</f>
        <v>0</v>
      </c>
      <c r="I71" s="38">
        <f>'Master Database'!BF82</f>
        <v>0</v>
      </c>
      <c r="J71" s="37" t="str">
        <f>'Master Database'!E82</f>
        <v>Rented</v>
      </c>
      <c r="K71" s="37">
        <f>'Master Database'!AX82</f>
        <v>0</v>
      </c>
      <c r="L71" s="165">
        <f>'Master Database'!AY82</f>
        <v>0</v>
      </c>
    </row>
    <row r="72" spans="1:12" x14ac:dyDescent="0.2">
      <c r="A72" s="124" t="str">
        <f>'Master Database'!A83</f>
        <v>068</v>
      </c>
      <c r="B72" s="37">
        <f>'Master Database'!D83</f>
        <v>0</v>
      </c>
      <c r="C72" s="38">
        <f>'Master Database'!AZ83</f>
        <v>0</v>
      </c>
      <c r="D72" s="38">
        <f>'Master Database'!BA83</f>
        <v>0</v>
      </c>
      <c r="E72" s="38">
        <f>'Master Database'!BB83</f>
        <v>0</v>
      </c>
      <c r="F72" s="38">
        <f>'Master Database'!BC83</f>
        <v>0</v>
      </c>
      <c r="G72" s="38">
        <f>'Master Database'!BD83</f>
        <v>0</v>
      </c>
      <c r="H72" s="38">
        <f>'Master Database'!BE83</f>
        <v>0</v>
      </c>
      <c r="I72" s="38">
        <f>'Master Database'!BF83</f>
        <v>0</v>
      </c>
      <c r="J72" s="37" t="str">
        <f>'Master Database'!E83</f>
        <v>Rented</v>
      </c>
      <c r="K72" s="37">
        <f>'Master Database'!AX83</f>
        <v>0</v>
      </c>
      <c r="L72" s="165">
        <f>'Master Database'!AY83</f>
        <v>0</v>
      </c>
    </row>
    <row r="73" spans="1:12" x14ac:dyDescent="0.2">
      <c r="A73" s="124" t="str">
        <f>'Master Database'!A84</f>
        <v>069</v>
      </c>
      <c r="B73" s="37">
        <f>'Master Database'!D84</f>
        <v>0</v>
      </c>
      <c r="C73" s="38">
        <f>'Master Database'!AZ84</f>
        <v>0</v>
      </c>
      <c r="D73" s="38">
        <f>'Master Database'!BA84</f>
        <v>0</v>
      </c>
      <c r="E73" s="38">
        <f>'Master Database'!BB84</f>
        <v>0</v>
      </c>
      <c r="F73" s="38">
        <f>'Master Database'!BC84</f>
        <v>0</v>
      </c>
      <c r="G73" s="38">
        <f>'Master Database'!BD84</f>
        <v>0</v>
      </c>
      <c r="H73" s="38">
        <f>'Master Database'!BE84</f>
        <v>0</v>
      </c>
      <c r="I73" s="38">
        <f>'Master Database'!BF84</f>
        <v>0</v>
      </c>
      <c r="J73" s="37" t="str">
        <f>'Master Database'!E84</f>
        <v>Rented</v>
      </c>
      <c r="K73" s="37">
        <f>'Master Database'!AX84</f>
        <v>0</v>
      </c>
      <c r="L73" s="165">
        <f>'Master Database'!AY84</f>
        <v>0</v>
      </c>
    </row>
    <row r="74" spans="1:12" x14ac:dyDescent="0.2">
      <c r="A74" s="124" t="str">
        <f>'Master Database'!A85</f>
        <v>070</v>
      </c>
      <c r="B74" s="37">
        <f>'Master Database'!D85</f>
        <v>0</v>
      </c>
      <c r="C74" s="38">
        <f>'Master Database'!AZ85</f>
        <v>0</v>
      </c>
      <c r="D74" s="38">
        <f>'Master Database'!BA85</f>
        <v>0</v>
      </c>
      <c r="E74" s="38">
        <f>'Master Database'!BB85</f>
        <v>0</v>
      </c>
      <c r="F74" s="38">
        <f>'Master Database'!BC85</f>
        <v>0</v>
      </c>
      <c r="G74" s="38">
        <f>'Master Database'!BD85</f>
        <v>0</v>
      </c>
      <c r="H74" s="38">
        <f>'Master Database'!BE85</f>
        <v>0</v>
      </c>
      <c r="I74" s="38">
        <f>'Master Database'!BF85</f>
        <v>0</v>
      </c>
      <c r="J74" s="37" t="str">
        <f>'Master Database'!E85</f>
        <v>Rented</v>
      </c>
      <c r="K74" s="37">
        <f>'Master Database'!AX85</f>
        <v>0</v>
      </c>
      <c r="L74" s="165">
        <f>'Master Database'!AY85</f>
        <v>0</v>
      </c>
    </row>
    <row r="75" spans="1:12" x14ac:dyDescent="0.2">
      <c r="A75" s="124" t="str">
        <f>'Master Database'!A86</f>
        <v>071</v>
      </c>
      <c r="B75" s="37">
        <f>'Master Database'!D86</f>
        <v>0</v>
      </c>
      <c r="C75" s="38">
        <f>'Master Database'!AZ86</f>
        <v>0</v>
      </c>
      <c r="D75" s="38">
        <f>'Master Database'!BA86</f>
        <v>0</v>
      </c>
      <c r="E75" s="38">
        <f>'Master Database'!BB86</f>
        <v>0</v>
      </c>
      <c r="F75" s="38">
        <f>'Master Database'!BC86</f>
        <v>0</v>
      </c>
      <c r="G75" s="38">
        <f>'Master Database'!BD86</f>
        <v>0</v>
      </c>
      <c r="H75" s="38">
        <f>'Master Database'!BE86</f>
        <v>0</v>
      </c>
      <c r="I75" s="38">
        <f>'Master Database'!BF86</f>
        <v>0</v>
      </c>
      <c r="J75" s="37" t="str">
        <f>'Master Database'!E86</f>
        <v>Rented</v>
      </c>
      <c r="K75" s="37">
        <f>'Master Database'!AX86</f>
        <v>0</v>
      </c>
      <c r="L75" s="165">
        <f>'Master Database'!AY86</f>
        <v>0</v>
      </c>
    </row>
    <row r="76" spans="1:12" x14ac:dyDescent="0.2">
      <c r="A76" s="124" t="str">
        <f>'Master Database'!A87</f>
        <v>072</v>
      </c>
      <c r="B76" s="37">
        <f>'Master Database'!D87</f>
        <v>0</v>
      </c>
      <c r="C76" s="38">
        <f>'Master Database'!AZ87</f>
        <v>0</v>
      </c>
      <c r="D76" s="38">
        <f>'Master Database'!BA87</f>
        <v>0</v>
      </c>
      <c r="E76" s="38">
        <f>'Master Database'!BB87</f>
        <v>0</v>
      </c>
      <c r="F76" s="38">
        <f>'Master Database'!BC87</f>
        <v>0</v>
      </c>
      <c r="G76" s="38">
        <f>'Master Database'!BD87</f>
        <v>0</v>
      </c>
      <c r="H76" s="38">
        <f>'Master Database'!BE87</f>
        <v>0</v>
      </c>
      <c r="I76" s="38">
        <f>'Master Database'!BF87</f>
        <v>0</v>
      </c>
      <c r="J76" s="37" t="str">
        <f>'Master Database'!E87</f>
        <v>Rented</v>
      </c>
      <c r="K76" s="37">
        <f>'Master Database'!AX87</f>
        <v>0</v>
      </c>
      <c r="L76" s="165">
        <f>'Master Database'!AY87</f>
        <v>0</v>
      </c>
    </row>
    <row r="77" spans="1:12" x14ac:dyDescent="0.2">
      <c r="A77" s="124" t="str">
        <f>'Master Database'!A88</f>
        <v>073</v>
      </c>
      <c r="B77" s="37">
        <f>'Master Database'!D88</f>
        <v>0</v>
      </c>
      <c r="C77" s="38">
        <f>'Master Database'!AZ88</f>
        <v>0</v>
      </c>
      <c r="D77" s="38">
        <f>'Master Database'!BA88</f>
        <v>0</v>
      </c>
      <c r="E77" s="38">
        <f>'Master Database'!BB88</f>
        <v>0</v>
      </c>
      <c r="F77" s="38">
        <f>'Master Database'!BC88</f>
        <v>0</v>
      </c>
      <c r="G77" s="38">
        <f>'Master Database'!BD88</f>
        <v>0</v>
      </c>
      <c r="H77" s="38">
        <f>'Master Database'!BE88</f>
        <v>0</v>
      </c>
      <c r="I77" s="38">
        <f>'Master Database'!BF88</f>
        <v>0</v>
      </c>
      <c r="J77" s="37" t="str">
        <f>'Master Database'!E88</f>
        <v>Rented</v>
      </c>
      <c r="K77" s="37">
        <f>'Master Database'!AX88</f>
        <v>0</v>
      </c>
      <c r="L77" s="165">
        <f>'Master Database'!AY88</f>
        <v>0</v>
      </c>
    </row>
    <row r="78" spans="1:12" x14ac:dyDescent="0.2">
      <c r="A78" s="124" t="str">
        <f>'Master Database'!A89</f>
        <v>074</v>
      </c>
      <c r="B78" s="37">
        <f>'Master Database'!D89</f>
        <v>0</v>
      </c>
      <c r="C78" s="38">
        <f>'Master Database'!AZ89</f>
        <v>0</v>
      </c>
      <c r="D78" s="38">
        <f>'Master Database'!BA89</f>
        <v>0</v>
      </c>
      <c r="E78" s="38">
        <f>'Master Database'!BB89</f>
        <v>0</v>
      </c>
      <c r="F78" s="38">
        <f>'Master Database'!BC89</f>
        <v>0</v>
      </c>
      <c r="G78" s="38">
        <f>'Master Database'!BD89</f>
        <v>0</v>
      </c>
      <c r="H78" s="38">
        <f>'Master Database'!BE89</f>
        <v>0</v>
      </c>
      <c r="I78" s="38">
        <f>'Master Database'!BF89</f>
        <v>0</v>
      </c>
      <c r="J78" s="37" t="str">
        <f>'Master Database'!E89</f>
        <v>Rented</v>
      </c>
      <c r="K78" s="37">
        <f>'Master Database'!AX89</f>
        <v>0</v>
      </c>
      <c r="L78" s="165">
        <f>'Master Database'!AY89</f>
        <v>0</v>
      </c>
    </row>
    <row r="79" spans="1:12" x14ac:dyDescent="0.2">
      <c r="A79" s="124" t="str">
        <f>'Master Database'!A90</f>
        <v>075</v>
      </c>
      <c r="B79" s="37">
        <f>'Master Database'!D90</f>
        <v>0</v>
      </c>
      <c r="C79" s="38">
        <f>'Master Database'!AZ90</f>
        <v>0</v>
      </c>
      <c r="D79" s="38">
        <f>'Master Database'!BA90</f>
        <v>0</v>
      </c>
      <c r="E79" s="38">
        <f>'Master Database'!BB90</f>
        <v>0</v>
      </c>
      <c r="F79" s="38">
        <f>'Master Database'!BC90</f>
        <v>0</v>
      </c>
      <c r="G79" s="38">
        <f>'Master Database'!BD90</f>
        <v>0</v>
      </c>
      <c r="H79" s="38">
        <f>'Master Database'!BE90</f>
        <v>0</v>
      </c>
      <c r="I79" s="38">
        <f>'Master Database'!BF90</f>
        <v>0</v>
      </c>
      <c r="J79" s="37" t="str">
        <f>'Master Database'!E90</f>
        <v>Rented</v>
      </c>
      <c r="K79" s="37">
        <f>'Master Database'!AX90</f>
        <v>0</v>
      </c>
      <c r="L79" s="165">
        <f>'Master Database'!AY90</f>
        <v>0</v>
      </c>
    </row>
    <row r="80" spans="1:12" x14ac:dyDescent="0.2">
      <c r="A80" s="124" t="str">
        <f>'Master Database'!A91</f>
        <v>076</v>
      </c>
      <c r="B80" s="37">
        <f>'Master Database'!D91</f>
        <v>0</v>
      </c>
      <c r="C80" s="38">
        <f>'Master Database'!AZ91</f>
        <v>0</v>
      </c>
      <c r="D80" s="38">
        <f>'Master Database'!BA91</f>
        <v>0</v>
      </c>
      <c r="E80" s="38">
        <f>'Master Database'!BB91</f>
        <v>0</v>
      </c>
      <c r="F80" s="38">
        <f>'Master Database'!BC91</f>
        <v>0</v>
      </c>
      <c r="G80" s="38">
        <f>'Master Database'!BD91</f>
        <v>0</v>
      </c>
      <c r="H80" s="38">
        <f>'Master Database'!BE91</f>
        <v>0</v>
      </c>
      <c r="I80" s="38">
        <f>'Master Database'!BF91</f>
        <v>0</v>
      </c>
      <c r="J80" s="37" t="str">
        <f>'Master Database'!E91</f>
        <v>Rented</v>
      </c>
      <c r="K80" s="37">
        <f>'Master Database'!AX91</f>
        <v>0</v>
      </c>
      <c r="L80" s="165">
        <f>'Master Database'!AY91</f>
        <v>0</v>
      </c>
    </row>
    <row r="81" spans="1:12" x14ac:dyDescent="0.2">
      <c r="A81" s="124" t="str">
        <f>'Master Database'!A92</f>
        <v>077</v>
      </c>
      <c r="B81" s="37">
        <f>'Master Database'!D92</f>
        <v>0</v>
      </c>
      <c r="C81" s="38">
        <f>'Master Database'!AZ92</f>
        <v>0</v>
      </c>
      <c r="D81" s="38">
        <f>'Master Database'!BA92</f>
        <v>0</v>
      </c>
      <c r="E81" s="38">
        <f>'Master Database'!BB92</f>
        <v>0</v>
      </c>
      <c r="F81" s="38">
        <f>'Master Database'!BC92</f>
        <v>0</v>
      </c>
      <c r="G81" s="38">
        <f>'Master Database'!BD92</f>
        <v>0</v>
      </c>
      <c r="H81" s="38">
        <f>'Master Database'!BE92</f>
        <v>0</v>
      </c>
      <c r="I81" s="38">
        <f>'Master Database'!BF92</f>
        <v>0</v>
      </c>
      <c r="J81" s="37" t="str">
        <f>'Master Database'!E92</f>
        <v>Rented</v>
      </c>
      <c r="K81" s="37">
        <f>'Master Database'!AX92</f>
        <v>0</v>
      </c>
      <c r="L81" s="165">
        <f>'Master Database'!AY92</f>
        <v>0</v>
      </c>
    </row>
    <row r="82" spans="1:12" x14ac:dyDescent="0.2">
      <c r="A82" s="124" t="str">
        <f>'Master Database'!A93</f>
        <v>078</v>
      </c>
      <c r="B82" s="37">
        <f>'Master Database'!D93</f>
        <v>0</v>
      </c>
      <c r="C82" s="38">
        <f>'Master Database'!AZ93</f>
        <v>0</v>
      </c>
      <c r="D82" s="38">
        <f>'Master Database'!BA93</f>
        <v>0</v>
      </c>
      <c r="E82" s="38">
        <f>'Master Database'!BB93</f>
        <v>0</v>
      </c>
      <c r="F82" s="38">
        <f>'Master Database'!BC93</f>
        <v>0</v>
      </c>
      <c r="G82" s="38">
        <f>'Master Database'!BD93</f>
        <v>0</v>
      </c>
      <c r="H82" s="38">
        <f>'Master Database'!BE93</f>
        <v>0</v>
      </c>
      <c r="I82" s="38">
        <f>'Master Database'!BF93</f>
        <v>0</v>
      </c>
      <c r="J82" s="37" t="str">
        <f>'Master Database'!E93</f>
        <v>Rented</v>
      </c>
      <c r="K82" s="37">
        <f>'Master Database'!AX93</f>
        <v>0</v>
      </c>
      <c r="L82" s="165">
        <f>'Master Database'!AY93</f>
        <v>0</v>
      </c>
    </row>
    <row r="83" spans="1:12" x14ac:dyDescent="0.2">
      <c r="A83" s="124" t="str">
        <f>'Master Database'!A94</f>
        <v>079</v>
      </c>
      <c r="B83" s="37">
        <f>'Master Database'!D94</f>
        <v>0</v>
      </c>
      <c r="C83" s="38">
        <f>'Master Database'!AZ94</f>
        <v>0</v>
      </c>
      <c r="D83" s="38">
        <f>'Master Database'!BA94</f>
        <v>0</v>
      </c>
      <c r="E83" s="38">
        <f>'Master Database'!BB94</f>
        <v>0</v>
      </c>
      <c r="F83" s="38">
        <f>'Master Database'!BC94</f>
        <v>0</v>
      </c>
      <c r="G83" s="38">
        <f>'Master Database'!BD94</f>
        <v>0</v>
      </c>
      <c r="H83" s="38">
        <f>'Master Database'!BE94</f>
        <v>0</v>
      </c>
      <c r="I83" s="38">
        <f>'Master Database'!BF94</f>
        <v>0</v>
      </c>
      <c r="J83" s="37" t="str">
        <f>'Master Database'!E94</f>
        <v>Rented</v>
      </c>
      <c r="K83" s="37">
        <f>'Master Database'!AX94</f>
        <v>0</v>
      </c>
      <c r="L83" s="165">
        <f>'Master Database'!AY94</f>
        <v>0</v>
      </c>
    </row>
    <row r="84" spans="1:12" x14ac:dyDescent="0.2">
      <c r="A84" s="124" t="str">
        <f>'Master Database'!A95</f>
        <v>080</v>
      </c>
      <c r="B84" s="37">
        <f>'Master Database'!D95</f>
        <v>0</v>
      </c>
      <c r="C84" s="38">
        <f>'Master Database'!AZ95</f>
        <v>0</v>
      </c>
      <c r="D84" s="38">
        <f>'Master Database'!BA95</f>
        <v>0</v>
      </c>
      <c r="E84" s="38">
        <f>'Master Database'!BB95</f>
        <v>0</v>
      </c>
      <c r="F84" s="38">
        <f>'Master Database'!BC95</f>
        <v>0</v>
      </c>
      <c r="G84" s="38">
        <f>'Master Database'!BD95</f>
        <v>0</v>
      </c>
      <c r="H84" s="38">
        <f>'Master Database'!BE95</f>
        <v>0</v>
      </c>
      <c r="I84" s="38">
        <f>'Master Database'!BF95</f>
        <v>0</v>
      </c>
      <c r="J84" s="37" t="str">
        <f>'Master Database'!E95</f>
        <v>Rented</v>
      </c>
      <c r="K84" s="37">
        <f>'Master Database'!AX95</f>
        <v>0</v>
      </c>
      <c r="L84" s="165">
        <f>'Master Database'!AY95</f>
        <v>0</v>
      </c>
    </row>
    <row r="85" spans="1:12" x14ac:dyDescent="0.2">
      <c r="A85" s="124" t="str">
        <f>'Master Database'!A96</f>
        <v>081</v>
      </c>
      <c r="B85" s="37">
        <f>'Master Database'!D96</f>
        <v>0</v>
      </c>
      <c r="C85" s="38">
        <f>'Master Database'!AZ96</f>
        <v>0</v>
      </c>
      <c r="D85" s="38">
        <f>'Master Database'!BA96</f>
        <v>0</v>
      </c>
      <c r="E85" s="38">
        <f>'Master Database'!BB96</f>
        <v>0</v>
      </c>
      <c r="F85" s="38">
        <f>'Master Database'!BC96</f>
        <v>0</v>
      </c>
      <c r="G85" s="38">
        <f>'Master Database'!BD96</f>
        <v>0</v>
      </c>
      <c r="H85" s="38">
        <f>'Master Database'!BE96</f>
        <v>0</v>
      </c>
      <c r="I85" s="38">
        <f>'Master Database'!BF96</f>
        <v>0</v>
      </c>
      <c r="J85" s="37" t="str">
        <f>'Master Database'!E96</f>
        <v>Rented</v>
      </c>
      <c r="K85" s="37">
        <f>'Master Database'!AX96</f>
        <v>0</v>
      </c>
      <c r="L85" s="165">
        <f>'Master Database'!AY96</f>
        <v>0</v>
      </c>
    </row>
    <row r="86" spans="1:12" x14ac:dyDescent="0.2">
      <c r="A86" s="124" t="str">
        <f>'Master Database'!A97</f>
        <v>082</v>
      </c>
      <c r="B86" s="37">
        <f>'Master Database'!D97</f>
        <v>0</v>
      </c>
      <c r="C86" s="38">
        <f>'Master Database'!AZ97</f>
        <v>0</v>
      </c>
      <c r="D86" s="38">
        <f>'Master Database'!BA97</f>
        <v>0</v>
      </c>
      <c r="E86" s="38">
        <f>'Master Database'!BB97</f>
        <v>0</v>
      </c>
      <c r="F86" s="38">
        <f>'Master Database'!BC97</f>
        <v>0</v>
      </c>
      <c r="G86" s="38">
        <f>'Master Database'!BD97</f>
        <v>0</v>
      </c>
      <c r="H86" s="38">
        <f>'Master Database'!BE97</f>
        <v>0</v>
      </c>
      <c r="I86" s="38">
        <f>'Master Database'!BF97</f>
        <v>0</v>
      </c>
      <c r="J86" s="37" t="str">
        <f>'Master Database'!E97</f>
        <v>Rented</v>
      </c>
      <c r="K86" s="37">
        <f>'Master Database'!AX97</f>
        <v>0</v>
      </c>
      <c r="L86" s="165">
        <f>'Master Database'!AY97</f>
        <v>0</v>
      </c>
    </row>
    <row r="87" spans="1:12" x14ac:dyDescent="0.2">
      <c r="A87" s="124" t="str">
        <f>'Master Database'!A98</f>
        <v>083</v>
      </c>
      <c r="B87" s="37">
        <f>'Master Database'!D98</f>
        <v>0</v>
      </c>
      <c r="C87" s="38">
        <f>'Master Database'!AZ98</f>
        <v>0</v>
      </c>
      <c r="D87" s="38">
        <f>'Master Database'!BA98</f>
        <v>0</v>
      </c>
      <c r="E87" s="38">
        <f>'Master Database'!BB98</f>
        <v>0</v>
      </c>
      <c r="F87" s="38">
        <f>'Master Database'!BC98</f>
        <v>0</v>
      </c>
      <c r="G87" s="38">
        <f>'Master Database'!BD98</f>
        <v>0</v>
      </c>
      <c r="H87" s="38">
        <f>'Master Database'!BE98</f>
        <v>0</v>
      </c>
      <c r="I87" s="38">
        <f>'Master Database'!BF98</f>
        <v>0</v>
      </c>
      <c r="J87" s="37" t="str">
        <f>'Master Database'!E98</f>
        <v>Rented</v>
      </c>
      <c r="K87" s="37">
        <f>'Master Database'!AX98</f>
        <v>0</v>
      </c>
      <c r="L87" s="165">
        <f>'Master Database'!AY98</f>
        <v>0</v>
      </c>
    </row>
    <row r="88" spans="1:12" x14ac:dyDescent="0.2">
      <c r="A88" s="124" t="str">
        <f>'Master Database'!A99</f>
        <v>084</v>
      </c>
      <c r="B88" s="37">
        <f>'Master Database'!D99</f>
        <v>0</v>
      </c>
      <c r="C88" s="38">
        <f>'Master Database'!AZ99</f>
        <v>0</v>
      </c>
      <c r="D88" s="38">
        <f>'Master Database'!BA99</f>
        <v>0</v>
      </c>
      <c r="E88" s="38">
        <f>'Master Database'!BB99</f>
        <v>0</v>
      </c>
      <c r="F88" s="38">
        <f>'Master Database'!BC99</f>
        <v>0</v>
      </c>
      <c r="G88" s="38">
        <f>'Master Database'!BD99</f>
        <v>0</v>
      </c>
      <c r="H88" s="38">
        <f>'Master Database'!BE99</f>
        <v>0</v>
      </c>
      <c r="I88" s="38">
        <f>'Master Database'!BF99</f>
        <v>0</v>
      </c>
      <c r="J88" s="37" t="str">
        <f>'Master Database'!E99</f>
        <v>Rented</v>
      </c>
      <c r="K88" s="37">
        <f>'Master Database'!AX99</f>
        <v>0</v>
      </c>
      <c r="L88" s="165">
        <f>'Master Database'!AY99</f>
        <v>0</v>
      </c>
    </row>
    <row r="89" spans="1:12" x14ac:dyDescent="0.2">
      <c r="A89" s="124" t="str">
        <f>'Master Database'!A100</f>
        <v>085</v>
      </c>
      <c r="B89" s="37">
        <f>'Master Database'!D100</f>
        <v>0</v>
      </c>
      <c r="C89" s="38">
        <f>'Master Database'!AZ100</f>
        <v>0</v>
      </c>
      <c r="D89" s="38">
        <f>'Master Database'!BA100</f>
        <v>0</v>
      </c>
      <c r="E89" s="38">
        <f>'Master Database'!BB100</f>
        <v>0</v>
      </c>
      <c r="F89" s="38">
        <f>'Master Database'!BC100</f>
        <v>0</v>
      </c>
      <c r="G89" s="38">
        <f>'Master Database'!BD100</f>
        <v>0</v>
      </c>
      <c r="H89" s="38">
        <f>'Master Database'!BE100</f>
        <v>0</v>
      </c>
      <c r="I89" s="38">
        <f>'Master Database'!BF100</f>
        <v>0</v>
      </c>
      <c r="J89" s="37" t="str">
        <f>'Master Database'!E100</f>
        <v>Rented</v>
      </c>
      <c r="K89" s="37">
        <f>'Master Database'!AX100</f>
        <v>0</v>
      </c>
      <c r="L89" s="165">
        <f>'Master Database'!AY100</f>
        <v>0</v>
      </c>
    </row>
    <row r="90" spans="1:12" x14ac:dyDescent="0.2">
      <c r="A90" s="124" t="str">
        <f>'Master Database'!A101</f>
        <v>086</v>
      </c>
      <c r="B90" s="37">
        <f>'Master Database'!D101</f>
        <v>0</v>
      </c>
      <c r="C90" s="38">
        <f>'Master Database'!AZ101</f>
        <v>0</v>
      </c>
      <c r="D90" s="38">
        <f>'Master Database'!BA101</f>
        <v>0</v>
      </c>
      <c r="E90" s="38">
        <f>'Master Database'!BB101</f>
        <v>0</v>
      </c>
      <c r="F90" s="38">
        <f>'Master Database'!BC101</f>
        <v>0</v>
      </c>
      <c r="G90" s="38">
        <f>'Master Database'!BD101</f>
        <v>0</v>
      </c>
      <c r="H90" s="38">
        <f>'Master Database'!BE101</f>
        <v>0</v>
      </c>
      <c r="I90" s="38">
        <f>'Master Database'!BF101</f>
        <v>0</v>
      </c>
      <c r="J90" s="37" t="str">
        <f>'Master Database'!E101</f>
        <v>Rented</v>
      </c>
      <c r="K90" s="37">
        <f>'Master Database'!AX101</f>
        <v>0</v>
      </c>
      <c r="L90" s="165">
        <f>'Master Database'!AY101</f>
        <v>0</v>
      </c>
    </row>
    <row r="91" spans="1:12" x14ac:dyDescent="0.2">
      <c r="A91" s="124" t="str">
        <f>'Master Database'!A102</f>
        <v>087</v>
      </c>
      <c r="B91" s="37">
        <f>'Master Database'!D102</f>
        <v>0</v>
      </c>
      <c r="C91" s="38">
        <f>'Master Database'!AZ102</f>
        <v>0</v>
      </c>
      <c r="D91" s="38">
        <f>'Master Database'!BA102</f>
        <v>0</v>
      </c>
      <c r="E91" s="38">
        <f>'Master Database'!BB102</f>
        <v>0</v>
      </c>
      <c r="F91" s="38">
        <f>'Master Database'!BC102</f>
        <v>0</v>
      </c>
      <c r="G91" s="38">
        <f>'Master Database'!BD102</f>
        <v>0</v>
      </c>
      <c r="H91" s="38">
        <f>'Master Database'!BE102</f>
        <v>0</v>
      </c>
      <c r="I91" s="38">
        <f>'Master Database'!BF102</f>
        <v>0</v>
      </c>
      <c r="J91" s="37" t="str">
        <f>'Master Database'!E102</f>
        <v>Rented</v>
      </c>
      <c r="K91" s="37">
        <f>'Master Database'!AX102</f>
        <v>0</v>
      </c>
      <c r="L91" s="165">
        <f>'Master Database'!AY102</f>
        <v>0</v>
      </c>
    </row>
    <row r="92" spans="1:12" x14ac:dyDescent="0.2">
      <c r="A92" s="124" t="str">
        <f>'Master Database'!A103</f>
        <v>088</v>
      </c>
      <c r="B92" s="37">
        <f>'Master Database'!D103</f>
        <v>0</v>
      </c>
      <c r="C92" s="38">
        <f>'Master Database'!AZ103</f>
        <v>0</v>
      </c>
      <c r="D92" s="38">
        <f>'Master Database'!BA103</f>
        <v>0</v>
      </c>
      <c r="E92" s="38">
        <f>'Master Database'!BB103</f>
        <v>0</v>
      </c>
      <c r="F92" s="38">
        <f>'Master Database'!BC103</f>
        <v>0</v>
      </c>
      <c r="G92" s="38">
        <f>'Master Database'!BD103</f>
        <v>0</v>
      </c>
      <c r="H92" s="38">
        <f>'Master Database'!BE103</f>
        <v>0</v>
      </c>
      <c r="I92" s="38">
        <f>'Master Database'!BF103</f>
        <v>0</v>
      </c>
      <c r="J92" s="37" t="str">
        <f>'Master Database'!E103</f>
        <v>Rented</v>
      </c>
      <c r="K92" s="37">
        <f>'Master Database'!AX103</f>
        <v>0</v>
      </c>
      <c r="L92" s="165">
        <f>'Master Database'!AY103</f>
        <v>0</v>
      </c>
    </row>
    <row r="93" spans="1:12" x14ac:dyDescent="0.2">
      <c r="A93" s="124" t="str">
        <f>'Master Database'!A104</f>
        <v>089</v>
      </c>
      <c r="B93" s="37">
        <f>'Master Database'!D104</f>
        <v>0</v>
      </c>
      <c r="C93" s="38">
        <f>'Master Database'!AZ104</f>
        <v>0</v>
      </c>
      <c r="D93" s="38">
        <f>'Master Database'!BA104</f>
        <v>0</v>
      </c>
      <c r="E93" s="38">
        <f>'Master Database'!BB104</f>
        <v>0</v>
      </c>
      <c r="F93" s="38">
        <f>'Master Database'!BC104</f>
        <v>0</v>
      </c>
      <c r="G93" s="38">
        <f>'Master Database'!BD104</f>
        <v>0</v>
      </c>
      <c r="H93" s="38">
        <f>'Master Database'!BE104</f>
        <v>0</v>
      </c>
      <c r="I93" s="38">
        <f>'Master Database'!BF104</f>
        <v>0</v>
      </c>
      <c r="J93" s="37" t="str">
        <f>'Master Database'!E104</f>
        <v>Rented</v>
      </c>
      <c r="K93" s="37">
        <f>'Master Database'!AX104</f>
        <v>0</v>
      </c>
      <c r="L93" s="165">
        <f>'Master Database'!AY104</f>
        <v>0</v>
      </c>
    </row>
    <row r="94" spans="1:12" x14ac:dyDescent="0.2">
      <c r="A94" s="124" t="e">
        <f>'Master Database'!#REF!</f>
        <v>#REF!</v>
      </c>
      <c r="B94" s="37" t="e">
        <f>'Master Database'!#REF!</f>
        <v>#REF!</v>
      </c>
      <c r="C94" s="38" t="e">
        <f>'Master Database'!#REF!</f>
        <v>#REF!</v>
      </c>
      <c r="D94" s="38" t="e">
        <f>'Master Database'!#REF!</f>
        <v>#REF!</v>
      </c>
      <c r="E94" s="38" t="e">
        <f>'Master Database'!#REF!</f>
        <v>#REF!</v>
      </c>
      <c r="F94" s="38" t="e">
        <f>'Master Database'!#REF!</f>
        <v>#REF!</v>
      </c>
      <c r="G94" s="38" t="e">
        <f>'Master Database'!#REF!</f>
        <v>#REF!</v>
      </c>
      <c r="H94" s="38" t="e">
        <f>'Master Database'!#REF!</f>
        <v>#REF!</v>
      </c>
      <c r="I94" s="38" t="e">
        <f>'Master Database'!#REF!</f>
        <v>#REF!</v>
      </c>
      <c r="J94" s="37" t="e">
        <f>'Master Database'!#REF!</f>
        <v>#REF!</v>
      </c>
      <c r="K94" s="37" t="e">
        <f>'Master Database'!#REF!</f>
        <v>#REF!</v>
      </c>
      <c r="L94" s="165" t="e">
        <f>'Master Database'!#REF!</f>
        <v>#REF!</v>
      </c>
    </row>
    <row r="95" spans="1:12" x14ac:dyDescent="0.2">
      <c r="A95" s="124" t="str">
        <f>'Master Database'!A105</f>
        <v>090</v>
      </c>
      <c r="B95" s="37">
        <f>'Master Database'!D105</f>
        <v>0</v>
      </c>
      <c r="C95" s="38">
        <f>'Master Database'!AZ105</f>
        <v>0</v>
      </c>
      <c r="D95" s="38">
        <f>'Master Database'!BA105</f>
        <v>0</v>
      </c>
      <c r="E95" s="38">
        <f>'Master Database'!BB105</f>
        <v>0</v>
      </c>
      <c r="F95" s="38">
        <f>'Master Database'!BC105</f>
        <v>0</v>
      </c>
      <c r="G95" s="38">
        <f>'Master Database'!BD105</f>
        <v>0</v>
      </c>
      <c r="H95" s="38">
        <f>'Master Database'!BE105</f>
        <v>0</v>
      </c>
      <c r="I95" s="38">
        <f>'Master Database'!BF105</f>
        <v>0</v>
      </c>
      <c r="J95" s="37" t="str">
        <f>'Master Database'!E105</f>
        <v>Rented</v>
      </c>
      <c r="K95" s="37">
        <f>'Master Database'!AX105</f>
        <v>0</v>
      </c>
      <c r="L95" s="165">
        <f>'Master Database'!AY105</f>
        <v>0</v>
      </c>
    </row>
    <row r="96" spans="1:12" x14ac:dyDescent="0.2">
      <c r="A96" s="124" t="str">
        <f>'Master Database'!A106</f>
        <v>091</v>
      </c>
      <c r="B96" s="37">
        <f>'Master Database'!D106</f>
        <v>0</v>
      </c>
      <c r="C96" s="38">
        <f>'Master Database'!AZ106</f>
        <v>0</v>
      </c>
      <c r="D96" s="38">
        <f>'Master Database'!BA106</f>
        <v>0</v>
      </c>
      <c r="E96" s="38">
        <f>'Master Database'!BB106</f>
        <v>0</v>
      </c>
      <c r="F96" s="38">
        <f>'Master Database'!BC106</f>
        <v>0</v>
      </c>
      <c r="G96" s="38">
        <f>'Master Database'!BD106</f>
        <v>0</v>
      </c>
      <c r="H96" s="38">
        <f>'Master Database'!BE106</f>
        <v>0</v>
      </c>
      <c r="I96" s="38">
        <f>'Master Database'!BF106</f>
        <v>0</v>
      </c>
      <c r="J96" s="37" t="str">
        <f>'Master Database'!E106</f>
        <v xml:space="preserve">Private </v>
      </c>
      <c r="K96" s="37">
        <f>'Master Database'!AX106</f>
        <v>0</v>
      </c>
      <c r="L96" s="165">
        <f>'Master Database'!AY106</f>
        <v>0</v>
      </c>
    </row>
    <row r="97" spans="1:12" x14ac:dyDescent="0.2">
      <c r="A97" s="124" t="str">
        <f>'Master Database'!A107</f>
        <v>092</v>
      </c>
      <c r="B97" s="37">
        <f>'Master Database'!D107</f>
        <v>0</v>
      </c>
      <c r="C97" s="38">
        <f>'Master Database'!AZ107</f>
        <v>0</v>
      </c>
      <c r="D97" s="38">
        <f>'Master Database'!BA107</f>
        <v>0</v>
      </c>
      <c r="E97" s="38">
        <f>'Master Database'!BB107</f>
        <v>0</v>
      </c>
      <c r="F97" s="38">
        <f>'Master Database'!BC107</f>
        <v>0</v>
      </c>
      <c r="G97" s="38">
        <f>'Master Database'!BD107</f>
        <v>0</v>
      </c>
      <c r="H97" s="38">
        <f>'Master Database'!BE107</f>
        <v>0</v>
      </c>
      <c r="I97" s="38">
        <f>'Master Database'!BF107</f>
        <v>0</v>
      </c>
      <c r="J97" s="37" t="str">
        <f>'Master Database'!E107</f>
        <v>Private</v>
      </c>
      <c r="K97" s="37">
        <f>'Master Database'!AX107</f>
        <v>0</v>
      </c>
      <c r="L97" s="165">
        <f>'Master Database'!AY107</f>
        <v>0</v>
      </c>
    </row>
    <row r="98" spans="1:12" x14ac:dyDescent="0.2">
      <c r="A98" s="124" t="str">
        <f>'Master Database'!A108</f>
        <v>093</v>
      </c>
      <c r="B98" s="37">
        <f>'Master Database'!D108</f>
        <v>0</v>
      </c>
      <c r="C98" s="38">
        <f>'Master Database'!AZ108</f>
        <v>0</v>
      </c>
      <c r="D98" s="38">
        <f>'Master Database'!BA108</f>
        <v>0</v>
      </c>
      <c r="E98" s="38">
        <f>'Master Database'!BB108</f>
        <v>0</v>
      </c>
      <c r="F98" s="38">
        <f>'Master Database'!BC108</f>
        <v>0</v>
      </c>
      <c r="G98" s="38">
        <f>'Master Database'!BD108</f>
        <v>0</v>
      </c>
      <c r="H98" s="38">
        <f>'Master Database'!BE108</f>
        <v>0</v>
      </c>
      <c r="I98" s="38">
        <f>'Master Database'!BF108</f>
        <v>0</v>
      </c>
      <c r="J98" s="37" t="str">
        <f>'Master Database'!E108</f>
        <v>Private</v>
      </c>
      <c r="K98" s="37">
        <f>'Master Database'!AX108</f>
        <v>0</v>
      </c>
      <c r="L98" s="165">
        <f>'Master Database'!AY108</f>
        <v>0</v>
      </c>
    </row>
    <row r="99" spans="1:12" x14ac:dyDescent="0.2">
      <c r="A99" s="124" t="str">
        <f>'Master Database'!A109</f>
        <v>094</v>
      </c>
      <c r="B99" s="37">
        <f>'Master Database'!D109</f>
        <v>0</v>
      </c>
      <c r="C99" s="38">
        <f>'Master Database'!AZ109</f>
        <v>0</v>
      </c>
      <c r="D99" s="38">
        <f>'Master Database'!BA109</f>
        <v>0</v>
      </c>
      <c r="E99" s="38">
        <f>'Master Database'!BB109</f>
        <v>0</v>
      </c>
      <c r="F99" s="38">
        <f>'Master Database'!BC109</f>
        <v>0</v>
      </c>
      <c r="G99" s="38">
        <f>'Master Database'!BD109</f>
        <v>0</v>
      </c>
      <c r="H99" s="38">
        <f>'Master Database'!BE109</f>
        <v>0</v>
      </c>
      <c r="I99" s="38">
        <f>'Master Database'!BF109</f>
        <v>0</v>
      </c>
      <c r="J99" s="37" t="str">
        <f>'Master Database'!E109</f>
        <v>Private</v>
      </c>
      <c r="K99" s="37">
        <f>'Master Database'!AX109</f>
        <v>0</v>
      </c>
      <c r="L99" s="165">
        <f>'Master Database'!AY109</f>
        <v>0</v>
      </c>
    </row>
    <row r="100" spans="1:12" x14ac:dyDescent="0.2">
      <c r="A100" s="124" t="str">
        <f>'Master Database'!A110</f>
        <v>095</v>
      </c>
      <c r="B100" s="37">
        <f>'Master Database'!D110</f>
        <v>0</v>
      </c>
      <c r="C100" s="38">
        <f>'Master Database'!AZ110</f>
        <v>0</v>
      </c>
      <c r="D100" s="38">
        <f>'Master Database'!BA110</f>
        <v>0</v>
      </c>
      <c r="E100" s="38">
        <f>'Master Database'!BB110</f>
        <v>0</v>
      </c>
      <c r="F100" s="38">
        <f>'Master Database'!BC110</f>
        <v>0</v>
      </c>
      <c r="G100" s="38">
        <f>'Master Database'!BD110</f>
        <v>0</v>
      </c>
      <c r="H100" s="38">
        <f>'Master Database'!BE110</f>
        <v>0</v>
      </c>
      <c r="I100" s="38">
        <f>'Master Database'!BF110</f>
        <v>0</v>
      </c>
      <c r="J100" s="37" t="str">
        <f>'Master Database'!E110</f>
        <v>Private</v>
      </c>
      <c r="K100" s="37">
        <f>'Master Database'!AX110</f>
        <v>0</v>
      </c>
      <c r="L100" s="165">
        <f>'Master Database'!AY110</f>
        <v>0</v>
      </c>
    </row>
    <row r="101" spans="1:12" x14ac:dyDescent="0.2">
      <c r="A101" s="124" t="str">
        <f>'Master Database'!A111</f>
        <v>096</v>
      </c>
      <c r="B101" s="37">
        <f>'Master Database'!D111</f>
        <v>0</v>
      </c>
      <c r="C101" s="38">
        <f>'Master Database'!AZ111</f>
        <v>0</v>
      </c>
      <c r="D101" s="38">
        <f>'Master Database'!BA111</f>
        <v>0</v>
      </c>
      <c r="E101" s="38">
        <f>'Master Database'!BB111</f>
        <v>0</v>
      </c>
      <c r="F101" s="38">
        <f>'Master Database'!BC111</f>
        <v>0</v>
      </c>
      <c r="G101" s="38">
        <f>'Master Database'!BD111</f>
        <v>0</v>
      </c>
      <c r="H101" s="38">
        <f>'Master Database'!BE111</f>
        <v>0</v>
      </c>
      <c r="I101" s="38">
        <f>'Master Database'!BF111</f>
        <v>0</v>
      </c>
      <c r="J101" s="37" t="str">
        <f>'Master Database'!E111</f>
        <v>Private</v>
      </c>
      <c r="K101" s="37">
        <f>'Master Database'!AX111</f>
        <v>0</v>
      </c>
      <c r="L101" s="165">
        <f>'Master Database'!AY111</f>
        <v>0</v>
      </c>
    </row>
    <row r="102" spans="1:12" x14ac:dyDescent="0.2">
      <c r="A102" s="124" t="str">
        <f>'Master Database'!A112</f>
        <v>097</v>
      </c>
      <c r="B102" s="37">
        <f>'Master Database'!D112</f>
        <v>0</v>
      </c>
      <c r="C102" s="38">
        <f>'Master Database'!AZ112</f>
        <v>0</v>
      </c>
      <c r="D102" s="38">
        <f>'Master Database'!BA112</f>
        <v>0</v>
      </c>
      <c r="E102" s="38">
        <f>'Master Database'!BB112</f>
        <v>0</v>
      </c>
      <c r="F102" s="38">
        <f>'Master Database'!BC112</f>
        <v>0</v>
      </c>
      <c r="G102" s="38">
        <f>'Master Database'!BD112</f>
        <v>0</v>
      </c>
      <c r="H102" s="38">
        <f>'Master Database'!BE112</f>
        <v>0</v>
      </c>
      <c r="I102" s="38">
        <f>'Master Database'!BF112</f>
        <v>0</v>
      </c>
      <c r="J102" s="37" t="str">
        <f>'Master Database'!E112</f>
        <v>Private</v>
      </c>
      <c r="K102" s="37">
        <f>'Master Database'!AX112</f>
        <v>0</v>
      </c>
      <c r="L102" s="165">
        <f>'Master Database'!AY112</f>
        <v>0</v>
      </c>
    </row>
    <row r="103" spans="1:12" x14ac:dyDescent="0.2">
      <c r="A103" s="124" t="str">
        <f>'Master Database'!A113</f>
        <v>098</v>
      </c>
      <c r="B103" s="37">
        <f>'Master Database'!D113</f>
        <v>0</v>
      </c>
      <c r="C103" s="38">
        <f>'Master Database'!AZ113</f>
        <v>0</v>
      </c>
      <c r="D103" s="38">
        <f>'Master Database'!BA113</f>
        <v>0</v>
      </c>
      <c r="E103" s="38">
        <f>'Master Database'!BB113</f>
        <v>0</v>
      </c>
      <c r="F103" s="38">
        <f>'Master Database'!BC113</f>
        <v>0</v>
      </c>
      <c r="G103" s="38">
        <f>'Master Database'!BD113</f>
        <v>0</v>
      </c>
      <c r="H103" s="38">
        <f>'Master Database'!BE113</f>
        <v>0</v>
      </c>
      <c r="I103" s="38">
        <f>'Master Database'!BF113</f>
        <v>0</v>
      </c>
      <c r="J103" s="37" t="str">
        <f>'Master Database'!E113</f>
        <v>Private</v>
      </c>
      <c r="K103" s="37">
        <f>'Master Database'!AX113</f>
        <v>0</v>
      </c>
      <c r="L103" s="165">
        <f>'Master Database'!AY113</f>
        <v>0</v>
      </c>
    </row>
    <row r="104" spans="1:12" x14ac:dyDescent="0.2">
      <c r="A104" s="124" t="str">
        <f>'Master Database'!A114</f>
        <v>099</v>
      </c>
      <c r="B104" s="37">
        <f>'Master Database'!D114</f>
        <v>0</v>
      </c>
      <c r="C104" s="38">
        <f>'Master Database'!AZ114</f>
        <v>0</v>
      </c>
      <c r="D104" s="38">
        <f>'Master Database'!BA114</f>
        <v>0</v>
      </c>
      <c r="E104" s="38">
        <f>'Master Database'!BB114</f>
        <v>0</v>
      </c>
      <c r="F104" s="38">
        <f>'Master Database'!BC114</f>
        <v>0</v>
      </c>
      <c r="G104" s="38">
        <f>'Master Database'!BD114</f>
        <v>0</v>
      </c>
      <c r="H104" s="38">
        <f>'Master Database'!BE114</f>
        <v>0</v>
      </c>
      <c r="I104" s="38">
        <f>'Master Database'!BF114</f>
        <v>0</v>
      </c>
      <c r="J104" s="37" t="str">
        <f>'Master Database'!E114</f>
        <v>Private</v>
      </c>
      <c r="K104" s="37">
        <f>'Master Database'!AX114</f>
        <v>0</v>
      </c>
      <c r="L104" s="165">
        <f>'Master Database'!AY114</f>
        <v>0</v>
      </c>
    </row>
    <row r="105" spans="1:12" x14ac:dyDescent="0.2">
      <c r="A105" s="124" t="str">
        <f>'Master Database'!A115</f>
        <v>100</v>
      </c>
      <c r="B105" s="37">
        <f>'Master Database'!D115</f>
        <v>0</v>
      </c>
      <c r="C105" s="38">
        <f>'Master Database'!AZ115</f>
        <v>0</v>
      </c>
      <c r="D105" s="38">
        <f>'Master Database'!BA115</f>
        <v>0</v>
      </c>
      <c r="E105" s="38">
        <f>'Master Database'!BB115</f>
        <v>0</v>
      </c>
      <c r="F105" s="38">
        <f>'Master Database'!BC115</f>
        <v>0</v>
      </c>
      <c r="G105" s="38">
        <f>'Master Database'!BD115</f>
        <v>0</v>
      </c>
      <c r="H105" s="38">
        <f>'Master Database'!BE115</f>
        <v>0</v>
      </c>
      <c r="I105" s="38">
        <f>'Master Database'!BF115</f>
        <v>0</v>
      </c>
      <c r="J105" s="37" t="str">
        <f>'Master Database'!E115</f>
        <v>Private</v>
      </c>
      <c r="K105" s="37">
        <f>'Master Database'!AX115</f>
        <v>0</v>
      </c>
      <c r="L105" s="165">
        <f>'Master Database'!AY115</f>
        <v>0</v>
      </c>
    </row>
    <row r="106" spans="1:12" x14ac:dyDescent="0.2">
      <c r="A106" s="124" t="str">
        <f>'Master Database'!A116</f>
        <v>101</v>
      </c>
      <c r="B106" s="37">
        <f>'Master Database'!D116</f>
        <v>0</v>
      </c>
      <c r="C106" s="38">
        <f>'Master Database'!AZ116</f>
        <v>0</v>
      </c>
      <c r="D106" s="38">
        <f>'Master Database'!BA116</f>
        <v>0</v>
      </c>
      <c r="E106" s="38">
        <f>'Master Database'!BB116</f>
        <v>0</v>
      </c>
      <c r="F106" s="38">
        <f>'Master Database'!BC116</f>
        <v>0</v>
      </c>
      <c r="G106" s="38">
        <f>'Master Database'!BD116</f>
        <v>0</v>
      </c>
      <c r="H106" s="38">
        <f>'Master Database'!BE116</f>
        <v>0</v>
      </c>
      <c r="I106" s="38">
        <f>'Master Database'!BF116</f>
        <v>0</v>
      </c>
      <c r="J106" s="37" t="str">
        <f>'Master Database'!E116</f>
        <v>Private</v>
      </c>
      <c r="K106" s="37">
        <f>'Master Database'!AX116</f>
        <v>0</v>
      </c>
      <c r="L106" s="165">
        <f>'Master Database'!AY116</f>
        <v>0</v>
      </c>
    </row>
    <row r="107" spans="1:12" x14ac:dyDescent="0.2">
      <c r="A107" s="124" t="str">
        <f>'Master Database'!A117</f>
        <v>102</v>
      </c>
      <c r="B107" s="37">
        <f>'Master Database'!D117</f>
        <v>0</v>
      </c>
      <c r="C107" s="38">
        <f>'Master Database'!AZ117</f>
        <v>0</v>
      </c>
      <c r="D107" s="38">
        <f>'Master Database'!BA117</f>
        <v>0</v>
      </c>
      <c r="E107" s="38">
        <f>'Master Database'!BB117</f>
        <v>0</v>
      </c>
      <c r="F107" s="38">
        <f>'Master Database'!BC117</f>
        <v>0</v>
      </c>
      <c r="G107" s="38">
        <f>'Master Database'!BD117</f>
        <v>0</v>
      </c>
      <c r="H107" s="38">
        <f>'Master Database'!BE117</f>
        <v>0</v>
      </c>
      <c r="I107" s="38">
        <f>'Master Database'!BF117</f>
        <v>0</v>
      </c>
      <c r="J107" s="37" t="str">
        <f>'Master Database'!E117</f>
        <v>Private</v>
      </c>
      <c r="K107" s="37">
        <f>'Master Database'!AX117</f>
        <v>0</v>
      </c>
      <c r="L107" s="165">
        <f>'Master Database'!AY117</f>
        <v>0</v>
      </c>
    </row>
    <row r="108" spans="1:12" x14ac:dyDescent="0.2">
      <c r="A108" s="124" t="str">
        <f>'Master Database'!A118</f>
        <v>103</v>
      </c>
      <c r="B108" s="37">
        <f>'Master Database'!D118</f>
        <v>0</v>
      </c>
      <c r="C108" s="38">
        <f>'Master Database'!AZ118</f>
        <v>0</v>
      </c>
      <c r="D108" s="38">
        <f>'Master Database'!BA118</f>
        <v>0</v>
      </c>
      <c r="E108" s="38">
        <f>'Master Database'!BB118</f>
        <v>0</v>
      </c>
      <c r="F108" s="38">
        <f>'Master Database'!BC118</f>
        <v>0</v>
      </c>
      <c r="G108" s="38">
        <f>'Master Database'!BD118</f>
        <v>0</v>
      </c>
      <c r="H108" s="38">
        <f>'Master Database'!BE118</f>
        <v>0</v>
      </c>
      <c r="I108" s="38">
        <f>'Master Database'!BF118</f>
        <v>0</v>
      </c>
      <c r="J108" s="37" t="str">
        <f>'Master Database'!E118</f>
        <v>Private</v>
      </c>
      <c r="K108" s="37">
        <f>'Master Database'!AX118</f>
        <v>0</v>
      </c>
      <c r="L108" s="165">
        <f>'Master Database'!AY118</f>
        <v>0</v>
      </c>
    </row>
    <row r="109" spans="1:12" x14ac:dyDescent="0.2">
      <c r="A109" s="124" t="str">
        <f>'Master Database'!A119</f>
        <v>104</v>
      </c>
      <c r="B109" s="37">
        <f>'Master Database'!D119</f>
        <v>0</v>
      </c>
      <c r="C109" s="38">
        <f>'Master Database'!AZ119</f>
        <v>0</v>
      </c>
      <c r="D109" s="38">
        <f>'Master Database'!BA119</f>
        <v>0</v>
      </c>
      <c r="E109" s="38">
        <f>'Master Database'!BB119</f>
        <v>0</v>
      </c>
      <c r="F109" s="38">
        <f>'Master Database'!BC119</f>
        <v>0</v>
      </c>
      <c r="G109" s="38">
        <f>'Master Database'!BD119</f>
        <v>0</v>
      </c>
      <c r="H109" s="38">
        <f>'Master Database'!BE119</f>
        <v>0</v>
      </c>
      <c r="I109" s="38">
        <f>'Master Database'!BF119</f>
        <v>0</v>
      </c>
      <c r="J109" s="37" t="str">
        <f>'Master Database'!E119</f>
        <v>Rented</v>
      </c>
      <c r="K109" s="37">
        <f>'Master Database'!AX119</f>
        <v>0</v>
      </c>
      <c r="L109" s="165">
        <f>'Master Database'!AY119</f>
        <v>0</v>
      </c>
    </row>
    <row r="110" spans="1:12" x14ac:dyDescent="0.2">
      <c r="A110" s="124" t="str">
        <f>'Master Database'!A120</f>
        <v>105</v>
      </c>
      <c r="B110" s="37">
        <f>'Master Database'!D120</f>
        <v>0</v>
      </c>
      <c r="C110" s="38">
        <f>'Master Database'!AZ120</f>
        <v>0</v>
      </c>
      <c r="D110" s="38">
        <f>'Master Database'!BA120</f>
        <v>0</v>
      </c>
      <c r="E110" s="38">
        <f>'Master Database'!BB120</f>
        <v>0</v>
      </c>
      <c r="F110" s="38">
        <f>'Master Database'!BC120</f>
        <v>0</v>
      </c>
      <c r="G110" s="38">
        <f>'Master Database'!BD120</f>
        <v>0</v>
      </c>
      <c r="H110" s="38">
        <f>'Master Database'!BE120</f>
        <v>0</v>
      </c>
      <c r="I110" s="38">
        <f>'Master Database'!BF120</f>
        <v>0</v>
      </c>
      <c r="J110" s="37" t="str">
        <f>'Master Database'!E120</f>
        <v>Rented</v>
      </c>
      <c r="K110" s="37">
        <f>'Master Database'!AX120</f>
        <v>0</v>
      </c>
      <c r="L110" s="165">
        <f>'Master Database'!AY120</f>
        <v>0</v>
      </c>
    </row>
    <row r="111" spans="1:12" x14ac:dyDescent="0.2">
      <c r="A111" s="124" t="str">
        <f>'Master Database'!A121</f>
        <v>106</v>
      </c>
      <c r="B111" s="37">
        <f>'Master Database'!D121</f>
        <v>0</v>
      </c>
      <c r="C111" s="38">
        <f>'Master Database'!AZ121</f>
        <v>0</v>
      </c>
      <c r="D111" s="38">
        <f>'Master Database'!BA121</f>
        <v>0</v>
      </c>
      <c r="E111" s="38">
        <f>'Master Database'!BB121</f>
        <v>0</v>
      </c>
      <c r="F111" s="38">
        <f>'Master Database'!BC121</f>
        <v>0</v>
      </c>
      <c r="G111" s="38">
        <f>'Master Database'!BD121</f>
        <v>0</v>
      </c>
      <c r="H111" s="38">
        <f>'Master Database'!BE121</f>
        <v>0</v>
      </c>
      <c r="I111" s="38">
        <f>'Master Database'!BF121</f>
        <v>0</v>
      </c>
      <c r="J111" s="37" t="str">
        <f>'Master Database'!E121</f>
        <v>Rented</v>
      </c>
      <c r="K111" s="37">
        <f>'Master Database'!AX121</f>
        <v>0</v>
      </c>
      <c r="L111" s="165">
        <f>'Master Database'!AY121</f>
        <v>0</v>
      </c>
    </row>
    <row r="112" spans="1:12" x14ac:dyDescent="0.2">
      <c r="A112" s="124" t="str">
        <f>'Master Database'!A122</f>
        <v>107</v>
      </c>
      <c r="B112" s="37">
        <f>'Master Database'!D122</f>
        <v>0</v>
      </c>
      <c r="C112" s="38">
        <f>'Master Database'!AZ122</f>
        <v>0</v>
      </c>
      <c r="D112" s="38">
        <f>'Master Database'!BA122</f>
        <v>0</v>
      </c>
      <c r="E112" s="38">
        <f>'Master Database'!BB122</f>
        <v>0</v>
      </c>
      <c r="F112" s="38">
        <f>'Master Database'!BC122</f>
        <v>0</v>
      </c>
      <c r="G112" s="38">
        <f>'Master Database'!BD122</f>
        <v>0</v>
      </c>
      <c r="H112" s="38">
        <f>'Master Database'!BE122</f>
        <v>0</v>
      </c>
      <c r="I112" s="38">
        <f>'Master Database'!BF122</f>
        <v>0</v>
      </c>
      <c r="J112" s="37" t="str">
        <f>'Master Database'!E122</f>
        <v>Rented</v>
      </c>
      <c r="K112" s="37">
        <f>'Master Database'!AX122</f>
        <v>0</v>
      </c>
      <c r="L112" s="165">
        <f>'Master Database'!AY122</f>
        <v>0</v>
      </c>
    </row>
    <row r="113" spans="1:12" x14ac:dyDescent="0.2">
      <c r="A113" s="124" t="str">
        <f>'Master Database'!A123</f>
        <v>108</v>
      </c>
      <c r="B113" s="37">
        <f>'Master Database'!D123</f>
        <v>0</v>
      </c>
      <c r="C113" s="38">
        <f>'Master Database'!AZ123</f>
        <v>0</v>
      </c>
      <c r="D113" s="38">
        <f>'Master Database'!BA123</f>
        <v>0</v>
      </c>
      <c r="E113" s="38">
        <f>'Master Database'!BB123</f>
        <v>0</v>
      </c>
      <c r="F113" s="38">
        <f>'Master Database'!BC123</f>
        <v>0</v>
      </c>
      <c r="G113" s="38">
        <f>'Master Database'!BD123</f>
        <v>0</v>
      </c>
      <c r="H113" s="38">
        <f>'Master Database'!BE123</f>
        <v>0</v>
      </c>
      <c r="I113" s="38">
        <f>'Master Database'!BF123</f>
        <v>0</v>
      </c>
      <c r="J113" s="37" t="str">
        <f>'Master Database'!E123</f>
        <v>Rented</v>
      </c>
      <c r="K113" s="37">
        <f>'Master Database'!AX123</f>
        <v>0</v>
      </c>
      <c r="L113" s="165">
        <f>'Master Database'!AY123</f>
        <v>0</v>
      </c>
    </row>
    <row r="114" spans="1:12" x14ac:dyDescent="0.2">
      <c r="A114" s="124" t="str">
        <f>'Master Database'!A124</f>
        <v>109</v>
      </c>
      <c r="B114" s="37">
        <f>'Master Database'!D124</f>
        <v>0</v>
      </c>
      <c r="C114" s="38">
        <f>'Master Database'!AZ124</f>
        <v>0</v>
      </c>
      <c r="D114" s="38">
        <f>'Master Database'!BA124</f>
        <v>0</v>
      </c>
      <c r="E114" s="38">
        <f>'Master Database'!BB124</f>
        <v>0</v>
      </c>
      <c r="F114" s="38">
        <f>'Master Database'!BC124</f>
        <v>0</v>
      </c>
      <c r="G114" s="38">
        <f>'Master Database'!BD124</f>
        <v>0</v>
      </c>
      <c r="H114" s="38">
        <f>'Master Database'!BE124</f>
        <v>0</v>
      </c>
      <c r="I114" s="38">
        <f>'Master Database'!BF124</f>
        <v>0</v>
      </c>
      <c r="J114" s="37" t="str">
        <f>'Master Database'!E124</f>
        <v>Rented</v>
      </c>
      <c r="K114" s="37">
        <f>'Master Database'!AX124</f>
        <v>0</v>
      </c>
      <c r="L114" s="165">
        <f>'Master Database'!AY124</f>
        <v>0</v>
      </c>
    </row>
    <row r="115" spans="1:12" x14ac:dyDescent="0.2">
      <c r="A115" s="124" t="str">
        <f>'Master Database'!A125</f>
        <v>110</v>
      </c>
      <c r="B115" s="37">
        <f>'Master Database'!D125</f>
        <v>0</v>
      </c>
      <c r="C115" s="38">
        <f>'Master Database'!AZ125</f>
        <v>0</v>
      </c>
      <c r="D115" s="38">
        <f>'Master Database'!BA125</f>
        <v>0</v>
      </c>
      <c r="E115" s="38">
        <f>'Master Database'!BB125</f>
        <v>0</v>
      </c>
      <c r="F115" s="38">
        <f>'Master Database'!BC125</f>
        <v>0</v>
      </c>
      <c r="G115" s="38">
        <f>'Master Database'!BD125</f>
        <v>0</v>
      </c>
      <c r="H115" s="38">
        <f>'Master Database'!BE125</f>
        <v>0</v>
      </c>
      <c r="I115" s="38">
        <f>'Master Database'!BF125</f>
        <v>0</v>
      </c>
      <c r="J115" s="37" t="str">
        <f>'Master Database'!E125</f>
        <v>Rented</v>
      </c>
      <c r="K115" s="37">
        <f>'Master Database'!AX125</f>
        <v>0</v>
      </c>
      <c r="L115" s="165">
        <f>'Master Database'!AY125</f>
        <v>0</v>
      </c>
    </row>
    <row r="116" spans="1:12" x14ac:dyDescent="0.2">
      <c r="A116" s="124" t="str">
        <f>'Master Database'!A126</f>
        <v>111</v>
      </c>
      <c r="B116" s="37">
        <f>'Master Database'!D126</f>
        <v>0</v>
      </c>
      <c r="C116" s="38">
        <f>'Master Database'!AZ126</f>
        <v>0</v>
      </c>
      <c r="D116" s="38">
        <f>'Master Database'!BA126</f>
        <v>0</v>
      </c>
      <c r="E116" s="38">
        <f>'Master Database'!BB126</f>
        <v>0</v>
      </c>
      <c r="F116" s="38">
        <f>'Master Database'!BC126</f>
        <v>0</v>
      </c>
      <c r="G116" s="38">
        <f>'Master Database'!BD126</f>
        <v>0</v>
      </c>
      <c r="H116" s="38">
        <f>'Master Database'!BE126</f>
        <v>0</v>
      </c>
      <c r="I116" s="38">
        <f>'Master Database'!BF126</f>
        <v>0</v>
      </c>
      <c r="J116" s="37" t="str">
        <f>'Master Database'!E126</f>
        <v>Rented</v>
      </c>
      <c r="K116" s="37">
        <f>'Master Database'!AX126</f>
        <v>0</v>
      </c>
      <c r="L116" s="165">
        <f>'Master Database'!AY126</f>
        <v>0</v>
      </c>
    </row>
    <row r="117" spans="1:12" x14ac:dyDescent="0.2">
      <c r="A117" s="124" t="str">
        <f>'Master Database'!A127</f>
        <v>112</v>
      </c>
      <c r="B117" s="37">
        <f>'Master Database'!D127</f>
        <v>0</v>
      </c>
      <c r="C117" s="38">
        <f>'Master Database'!AZ127</f>
        <v>0</v>
      </c>
      <c r="D117" s="38">
        <f>'Master Database'!BA127</f>
        <v>0</v>
      </c>
      <c r="E117" s="38">
        <f>'Master Database'!BB127</f>
        <v>0</v>
      </c>
      <c r="F117" s="38">
        <f>'Master Database'!BC127</f>
        <v>0</v>
      </c>
      <c r="G117" s="38">
        <f>'Master Database'!BD127</f>
        <v>0</v>
      </c>
      <c r="H117" s="38">
        <f>'Master Database'!BE127</f>
        <v>0</v>
      </c>
      <c r="I117" s="38">
        <f>'Master Database'!BF127</f>
        <v>0</v>
      </c>
      <c r="J117" s="37" t="str">
        <f>'Master Database'!E127</f>
        <v>Rented</v>
      </c>
      <c r="K117" s="37">
        <f>'Master Database'!AX127</f>
        <v>0</v>
      </c>
      <c r="L117" s="165">
        <f>'Master Database'!AY127</f>
        <v>0</v>
      </c>
    </row>
    <row r="118" spans="1:12" x14ac:dyDescent="0.2">
      <c r="A118" s="124" t="str">
        <f>'Master Database'!A128</f>
        <v>113</v>
      </c>
      <c r="B118" s="37">
        <f>'Master Database'!D128</f>
        <v>0</v>
      </c>
      <c r="C118" s="38">
        <f>'Master Database'!AZ128</f>
        <v>0</v>
      </c>
      <c r="D118" s="38">
        <f>'Master Database'!BA128</f>
        <v>0</v>
      </c>
      <c r="E118" s="38">
        <f>'Master Database'!BB128</f>
        <v>0</v>
      </c>
      <c r="F118" s="38">
        <f>'Master Database'!BC128</f>
        <v>0</v>
      </c>
      <c r="G118" s="38">
        <f>'Master Database'!BD128</f>
        <v>0</v>
      </c>
      <c r="H118" s="38">
        <f>'Master Database'!BE128</f>
        <v>0</v>
      </c>
      <c r="I118" s="38">
        <f>'Master Database'!BF128</f>
        <v>0</v>
      </c>
      <c r="J118" s="37" t="str">
        <f>'Master Database'!E128</f>
        <v>Rented</v>
      </c>
      <c r="K118" s="37">
        <f>'Master Database'!AX128</f>
        <v>0</v>
      </c>
      <c r="L118" s="165">
        <f>'Master Database'!AY128</f>
        <v>0</v>
      </c>
    </row>
    <row r="119" spans="1:12" x14ac:dyDescent="0.2">
      <c r="A119" s="124" t="str">
        <f>'Master Database'!A129</f>
        <v>114</v>
      </c>
      <c r="B119" s="37">
        <f>'Master Database'!D129</f>
        <v>0</v>
      </c>
      <c r="C119" s="38">
        <f>'Master Database'!AZ129</f>
        <v>0</v>
      </c>
      <c r="D119" s="38">
        <f>'Master Database'!BA129</f>
        <v>0</v>
      </c>
      <c r="E119" s="38">
        <f>'Master Database'!BB129</f>
        <v>0</v>
      </c>
      <c r="F119" s="38">
        <f>'Master Database'!BC129</f>
        <v>0</v>
      </c>
      <c r="G119" s="38">
        <f>'Master Database'!BD129</f>
        <v>0</v>
      </c>
      <c r="H119" s="38">
        <f>'Master Database'!BE129</f>
        <v>0</v>
      </c>
      <c r="I119" s="38">
        <f>'Master Database'!BF129</f>
        <v>0</v>
      </c>
      <c r="J119" s="37" t="str">
        <f>'Master Database'!E129</f>
        <v>Private</v>
      </c>
      <c r="K119" s="37">
        <f>'Master Database'!AX129</f>
        <v>0</v>
      </c>
      <c r="L119" s="165">
        <f>'Master Database'!AY129</f>
        <v>0</v>
      </c>
    </row>
    <row r="120" spans="1:12" x14ac:dyDescent="0.2">
      <c r="A120" s="124" t="str">
        <f>'Master Database'!A130</f>
        <v>115</v>
      </c>
      <c r="B120" s="37">
        <f>'Master Database'!D130</f>
        <v>0</v>
      </c>
      <c r="C120" s="38">
        <f>'Master Database'!AZ130</f>
        <v>0</v>
      </c>
      <c r="D120" s="38">
        <f>'Master Database'!BA130</f>
        <v>0</v>
      </c>
      <c r="E120" s="38">
        <f>'Master Database'!BB130</f>
        <v>0</v>
      </c>
      <c r="F120" s="38">
        <f>'Master Database'!BC130</f>
        <v>0</v>
      </c>
      <c r="G120" s="38">
        <f>'Master Database'!BD130</f>
        <v>0</v>
      </c>
      <c r="H120" s="38">
        <f>'Master Database'!BE130</f>
        <v>0</v>
      </c>
      <c r="I120" s="38">
        <f>'Master Database'!BF130</f>
        <v>0</v>
      </c>
      <c r="J120" s="37" t="str">
        <f>'Master Database'!E130</f>
        <v>Private</v>
      </c>
      <c r="K120" s="37">
        <f>'Master Database'!AX130</f>
        <v>0</v>
      </c>
      <c r="L120" s="165">
        <f>'Master Database'!AY130</f>
        <v>0</v>
      </c>
    </row>
    <row r="121" spans="1:12" x14ac:dyDescent="0.2">
      <c r="A121" s="124" t="str">
        <f>'Master Database'!A131</f>
        <v>116</v>
      </c>
      <c r="B121" s="37">
        <f>'Master Database'!D131</f>
        <v>0</v>
      </c>
      <c r="C121" s="38">
        <f>'Master Database'!AZ131</f>
        <v>0</v>
      </c>
      <c r="D121" s="38">
        <f>'Master Database'!BA131</f>
        <v>0</v>
      </c>
      <c r="E121" s="38">
        <f>'Master Database'!BB131</f>
        <v>0</v>
      </c>
      <c r="F121" s="38">
        <f>'Master Database'!BC131</f>
        <v>0</v>
      </c>
      <c r="G121" s="38">
        <f>'Master Database'!BD131</f>
        <v>0</v>
      </c>
      <c r="H121" s="38">
        <f>'Master Database'!BE131</f>
        <v>0</v>
      </c>
      <c r="I121" s="38">
        <f>'Master Database'!BF131</f>
        <v>0</v>
      </c>
      <c r="J121" s="37" t="str">
        <f>'Master Database'!E131</f>
        <v>Private</v>
      </c>
      <c r="K121" s="37">
        <f>'Master Database'!AX131</f>
        <v>0</v>
      </c>
      <c r="L121" s="165">
        <f>'Master Database'!AY131</f>
        <v>0</v>
      </c>
    </row>
    <row r="122" spans="1:12" x14ac:dyDescent="0.2">
      <c r="A122" s="124" t="str">
        <f>'Master Database'!A132</f>
        <v>117</v>
      </c>
      <c r="B122" s="37">
        <f>'Master Database'!D132</f>
        <v>0</v>
      </c>
      <c r="C122" s="38">
        <f>'Master Database'!AZ132</f>
        <v>0</v>
      </c>
      <c r="D122" s="38">
        <f>'Master Database'!BA132</f>
        <v>0</v>
      </c>
      <c r="E122" s="38">
        <f>'Master Database'!BB132</f>
        <v>0</v>
      </c>
      <c r="F122" s="38">
        <f>'Master Database'!BC132</f>
        <v>0</v>
      </c>
      <c r="G122" s="38">
        <f>'Master Database'!BD132</f>
        <v>0</v>
      </c>
      <c r="H122" s="38">
        <f>'Master Database'!BE132</f>
        <v>0</v>
      </c>
      <c r="I122" s="38">
        <f>'Master Database'!BF132</f>
        <v>0</v>
      </c>
      <c r="J122" s="37" t="str">
        <f>'Master Database'!E132</f>
        <v>Rented</v>
      </c>
      <c r="K122" s="37">
        <f>'Master Database'!AX132</f>
        <v>0</v>
      </c>
      <c r="L122" s="165">
        <f>'Master Database'!AY132</f>
        <v>0</v>
      </c>
    </row>
    <row r="123" spans="1:12" x14ac:dyDescent="0.2">
      <c r="A123" s="124" t="str">
        <f>'Master Database'!A133</f>
        <v>118</v>
      </c>
      <c r="B123" s="37">
        <f>'Master Database'!D133</f>
        <v>0</v>
      </c>
      <c r="C123" s="38">
        <f>'Master Database'!AZ133</f>
        <v>0</v>
      </c>
      <c r="D123" s="38">
        <f>'Master Database'!BA133</f>
        <v>0</v>
      </c>
      <c r="E123" s="38">
        <f>'Master Database'!BB133</f>
        <v>0</v>
      </c>
      <c r="F123" s="38">
        <f>'Master Database'!BC133</f>
        <v>0</v>
      </c>
      <c r="G123" s="38">
        <f>'Master Database'!BD133</f>
        <v>0</v>
      </c>
      <c r="H123" s="38">
        <f>'Master Database'!BE133</f>
        <v>0</v>
      </c>
      <c r="I123" s="38">
        <f>'Master Database'!BF133</f>
        <v>0</v>
      </c>
      <c r="J123" s="37" t="str">
        <f>'Master Database'!E133</f>
        <v>Rented</v>
      </c>
      <c r="K123" s="37">
        <f>'Master Database'!AX133</f>
        <v>0</v>
      </c>
      <c r="L123" s="165">
        <f>'Master Database'!AY133</f>
        <v>0</v>
      </c>
    </row>
    <row r="124" spans="1:12" x14ac:dyDescent="0.2">
      <c r="A124" s="124" t="str">
        <f>'Master Database'!A134</f>
        <v>119</v>
      </c>
      <c r="B124" s="37">
        <f>'Master Database'!D134</f>
        <v>0</v>
      </c>
      <c r="C124" s="38">
        <f>'Master Database'!AZ134</f>
        <v>0</v>
      </c>
      <c r="D124" s="38">
        <f>'Master Database'!BA134</f>
        <v>0</v>
      </c>
      <c r="E124" s="38">
        <f>'Master Database'!BB134</f>
        <v>0</v>
      </c>
      <c r="F124" s="38">
        <f>'Master Database'!BC134</f>
        <v>0</v>
      </c>
      <c r="G124" s="38">
        <f>'Master Database'!BD134</f>
        <v>0</v>
      </c>
      <c r="H124" s="38">
        <f>'Master Database'!BE134</f>
        <v>0</v>
      </c>
      <c r="I124" s="38">
        <f>'Master Database'!BF134</f>
        <v>0</v>
      </c>
      <c r="J124" s="37" t="str">
        <f>'Master Database'!E134</f>
        <v>Rented</v>
      </c>
      <c r="K124" s="37">
        <f>'Master Database'!AX134</f>
        <v>0</v>
      </c>
      <c r="L124" s="165">
        <f>'Master Database'!AY134</f>
        <v>0</v>
      </c>
    </row>
    <row r="125" spans="1:12" x14ac:dyDescent="0.2">
      <c r="A125" s="124" t="str">
        <f>'Master Database'!A135</f>
        <v>120</v>
      </c>
      <c r="B125" s="37">
        <f>'Master Database'!D135</f>
        <v>0</v>
      </c>
      <c r="C125" s="38">
        <f>'Master Database'!AZ135</f>
        <v>0</v>
      </c>
      <c r="D125" s="38">
        <f>'Master Database'!BA135</f>
        <v>0</v>
      </c>
      <c r="E125" s="38">
        <f>'Master Database'!BB135</f>
        <v>0</v>
      </c>
      <c r="F125" s="38">
        <f>'Master Database'!BC135</f>
        <v>0</v>
      </c>
      <c r="G125" s="38">
        <f>'Master Database'!BD135</f>
        <v>0</v>
      </c>
      <c r="H125" s="38">
        <f>'Master Database'!BE135</f>
        <v>0</v>
      </c>
      <c r="I125" s="38">
        <f>'Master Database'!BF135</f>
        <v>0</v>
      </c>
      <c r="J125" s="37" t="str">
        <f>'Master Database'!E135</f>
        <v>Rented</v>
      </c>
      <c r="K125" s="37">
        <f>'Master Database'!AX135</f>
        <v>0</v>
      </c>
      <c r="L125" s="165">
        <f>'Master Database'!AY135</f>
        <v>0</v>
      </c>
    </row>
    <row r="126" spans="1:12" x14ac:dyDescent="0.2">
      <c r="A126" s="124" t="str">
        <f>'Master Database'!A136</f>
        <v>121</v>
      </c>
      <c r="B126" s="37">
        <f>'Master Database'!D136</f>
        <v>0</v>
      </c>
      <c r="C126" s="38">
        <f>'Master Database'!AZ136</f>
        <v>0</v>
      </c>
      <c r="D126" s="38">
        <f>'Master Database'!BA136</f>
        <v>0</v>
      </c>
      <c r="E126" s="38">
        <f>'Master Database'!BB136</f>
        <v>0</v>
      </c>
      <c r="F126" s="38">
        <f>'Master Database'!BC136</f>
        <v>0</v>
      </c>
      <c r="G126" s="38">
        <f>'Master Database'!BD136</f>
        <v>0</v>
      </c>
      <c r="H126" s="38">
        <f>'Master Database'!BE136</f>
        <v>0</v>
      </c>
      <c r="I126" s="38">
        <f>'Master Database'!BF136</f>
        <v>0</v>
      </c>
      <c r="J126" s="37" t="str">
        <f>'Master Database'!E136</f>
        <v>Rented</v>
      </c>
      <c r="K126" s="37">
        <f>'Master Database'!AX136</f>
        <v>0</v>
      </c>
      <c r="L126" s="165">
        <f>'Master Database'!AY136</f>
        <v>0</v>
      </c>
    </row>
    <row r="127" spans="1:12" x14ac:dyDescent="0.2">
      <c r="A127" s="124" t="str">
        <f>'Master Database'!A137</f>
        <v>122</v>
      </c>
      <c r="B127" s="37">
        <f>'Master Database'!D137</f>
        <v>0</v>
      </c>
      <c r="C127" s="38">
        <f>'Master Database'!AZ137</f>
        <v>0</v>
      </c>
      <c r="D127" s="38">
        <f>'Master Database'!BA137</f>
        <v>0</v>
      </c>
      <c r="E127" s="38">
        <f>'Master Database'!BB137</f>
        <v>0</v>
      </c>
      <c r="F127" s="38">
        <f>'Master Database'!BC137</f>
        <v>0</v>
      </c>
      <c r="G127" s="38">
        <f>'Master Database'!BD137</f>
        <v>0</v>
      </c>
      <c r="H127" s="38">
        <f>'Master Database'!BE137</f>
        <v>0</v>
      </c>
      <c r="I127" s="38">
        <f>'Master Database'!BF137</f>
        <v>0</v>
      </c>
      <c r="J127" s="37" t="str">
        <f>'Master Database'!E137</f>
        <v>Rented</v>
      </c>
      <c r="K127" s="37">
        <f>'Master Database'!AX137</f>
        <v>0</v>
      </c>
      <c r="L127" s="165">
        <f>'Master Database'!AY137</f>
        <v>0</v>
      </c>
    </row>
    <row r="128" spans="1:12" x14ac:dyDescent="0.2">
      <c r="A128" s="124" t="str">
        <f>'Master Database'!A138</f>
        <v>123</v>
      </c>
      <c r="B128" s="37">
        <f>'Master Database'!D138</f>
        <v>0</v>
      </c>
      <c r="C128" s="38">
        <f>'Master Database'!AZ138</f>
        <v>0</v>
      </c>
      <c r="D128" s="38">
        <f>'Master Database'!BA138</f>
        <v>0</v>
      </c>
      <c r="E128" s="38">
        <f>'Master Database'!BB138</f>
        <v>0</v>
      </c>
      <c r="F128" s="38">
        <f>'Master Database'!BC138</f>
        <v>0</v>
      </c>
      <c r="G128" s="38">
        <f>'Master Database'!BD138</f>
        <v>0</v>
      </c>
      <c r="H128" s="38">
        <f>'Master Database'!BE138</f>
        <v>0</v>
      </c>
      <c r="I128" s="38">
        <f>'Master Database'!BF138</f>
        <v>0</v>
      </c>
      <c r="J128" s="37" t="str">
        <f>'Master Database'!E138</f>
        <v>Rented</v>
      </c>
      <c r="K128" s="37">
        <f>'Master Database'!AX138</f>
        <v>0</v>
      </c>
      <c r="L128" s="165">
        <f>'Master Database'!AY138</f>
        <v>0</v>
      </c>
    </row>
    <row r="129" spans="1:12" x14ac:dyDescent="0.2">
      <c r="A129" s="124" t="str">
        <f>'Master Database'!A139</f>
        <v>124</v>
      </c>
      <c r="B129" s="37">
        <f>'Master Database'!D139</f>
        <v>0</v>
      </c>
      <c r="C129" s="38">
        <f>'Master Database'!AZ139</f>
        <v>0</v>
      </c>
      <c r="D129" s="38">
        <f>'Master Database'!BA139</f>
        <v>0</v>
      </c>
      <c r="E129" s="38">
        <f>'Master Database'!BB139</f>
        <v>0</v>
      </c>
      <c r="F129" s="38">
        <f>'Master Database'!BC139</f>
        <v>0</v>
      </c>
      <c r="G129" s="38">
        <f>'Master Database'!BD139</f>
        <v>0</v>
      </c>
      <c r="H129" s="38">
        <f>'Master Database'!BE139</f>
        <v>0</v>
      </c>
      <c r="I129" s="38">
        <f>'Master Database'!BF139</f>
        <v>0</v>
      </c>
      <c r="J129" s="37" t="str">
        <f>'Master Database'!E139</f>
        <v>Rented</v>
      </c>
      <c r="K129" s="37">
        <f>'Master Database'!AX139</f>
        <v>0</v>
      </c>
      <c r="L129" s="165">
        <f>'Master Database'!AY139</f>
        <v>0</v>
      </c>
    </row>
    <row r="130" spans="1:12" x14ac:dyDescent="0.2">
      <c r="A130" s="124" t="str">
        <f>'Master Database'!A140</f>
        <v>125</v>
      </c>
      <c r="B130" s="37">
        <f>'Master Database'!D140</f>
        <v>0</v>
      </c>
      <c r="C130" s="38">
        <f>'Master Database'!AZ140</f>
        <v>0</v>
      </c>
      <c r="D130" s="38">
        <f>'Master Database'!BA140</f>
        <v>0</v>
      </c>
      <c r="E130" s="38">
        <f>'Master Database'!BB140</f>
        <v>0</v>
      </c>
      <c r="F130" s="38">
        <f>'Master Database'!BC140</f>
        <v>0</v>
      </c>
      <c r="G130" s="38">
        <f>'Master Database'!BD140</f>
        <v>0</v>
      </c>
      <c r="H130" s="38">
        <f>'Master Database'!BE140</f>
        <v>0</v>
      </c>
      <c r="I130" s="38">
        <f>'Master Database'!BF140</f>
        <v>0</v>
      </c>
      <c r="J130" s="37" t="str">
        <f>'Master Database'!E140</f>
        <v>Rented</v>
      </c>
      <c r="K130" s="37">
        <f>'Master Database'!AX140</f>
        <v>0</v>
      </c>
      <c r="L130" s="165">
        <f>'Master Database'!AY140</f>
        <v>0</v>
      </c>
    </row>
    <row r="131" spans="1:12" x14ac:dyDescent="0.2">
      <c r="A131" s="124" t="str">
        <f>'Master Database'!A141</f>
        <v>126</v>
      </c>
      <c r="B131" s="37">
        <f>'Master Database'!D141</f>
        <v>0</v>
      </c>
      <c r="C131" s="38">
        <f>'Master Database'!AZ141</f>
        <v>0</v>
      </c>
      <c r="D131" s="38">
        <f>'Master Database'!BA141</f>
        <v>0</v>
      </c>
      <c r="E131" s="38">
        <f>'Master Database'!BB141</f>
        <v>0</v>
      </c>
      <c r="F131" s="38">
        <f>'Master Database'!BC141</f>
        <v>0</v>
      </c>
      <c r="G131" s="38">
        <f>'Master Database'!BD141</f>
        <v>0</v>
      </c>
      <c r="H131" s="38">
        <f>'Master Database'!BE141</f>
        <v>0</v>
      </c>
      <c r="I131" s="38">
        <f>'Master Database'!BF141</f>
        <v>0</v>
      </c>
      <c r="J131" s="37" t="str">
        <f>'Master Database'!E141</f>
        <v>Private</v>
      </c>
      <c r="K131" s="37">
        <f>'Master Database'!AX141</f>
        <v>0</v>
      </c>
      <c r="L131" s="165">
        <f>'Master Database'!AY141</f>
        <v>0</v>
      </c>
    </row>
    <row r="132" spans="1:12" x14ac:dyDescent="0.2">
      <c r="A132" s="124" t="str">
        <f>'Master Database'!A142</f>
        <v>127</v>
      </c>
      <c r="B132" s="37">
        <f>'Master Database'!D142</f>
        <v>0</v>
      </c>
      <c r="C132" s="38">
        <f>'Master Database'!AZ142</f>
        <v>0</v>
      </c>
      <c r="D132" s="38">
        <f>'Master Database'!BA142</f>
        <v>0</v>
      </c>
      <c r="E132" s="38">
        <f>'Master Database'!BB142</f>
        <v>0</v>
      </c>
      <c r="F132" s="38">
        <f>'Master Database'!BC142</f>
        <v>0</v>
      </c>
      <c r="G132" s="38">
        <f>'Master Database'!BD142</f>
        <v>0</v>
      </c>
      <c r="H132" s="38">
        <f>'Master Database'!BE142</f>
        <v>0</v>
      </c>
      <c r="I132" s="38">
        <f>'Master Database'!BF142</f>
        <v>0</v>
      </c>
      <c r="J132" s="37" t="str">
        <f>'Master Database'!E142</f>
        <v>Private</v>
      </c>
      <c r="K132" s="37">
        <f>'Master Database'!AX142</f>
        <v>0</v>
      </c>
      <c r="L132" s="165">
        <f>'Master Database'!AY142</f>
        <v>0</v>
      </c>
    </row>
    <row r="133" spans="1:12" x14ac:dyDescent="0.2">
      <c r="A133" s="124" t="str">
        <f>'Master Database'!A143</f>
        <v>128</v>
      </c>
      <c r="B133" s="37">
        <f>'Master Database'!D143</f>
        <v>0</v>
      </c>
      <c r="C133" s="38">
        <f>'Master Database'!AZ143</f>
        <v>0</v>
      </c>
      <c r="D133" s="38">
        <f>'Master Database'!BA143</f>
        <v>0</v>
      </c>
      <c r="E133" s="38">
        <f>'Master Database'!BB143</f>
        <v>0</v>
      </c>
      <c r="F133" s="38">
        <f>'Master Database'!BC143</f>
        <v>0</v>
      </c>
      <c r="G133" s="38">
        <f>'Master Database'!BD143</f>
        <v>0</v>
      </c>
      <c r="H133" s="38">
        <f>'Master Database'!BE143</f>
        <v>0</v>
      </c>
      <c r="I133" s="38">
        <f>'Master Database'!BF143</f>
        <v>0</v>
      </c>
      <c r="J133" s="37" t="str">
        <f>'Master Database'!E143</f>
        <v>Private</v>
      </c>
      <c r="K133" s="37">
        <f>'Master Database'!AX143</f>
        <v>0</v>
      </c>
      <c r="L133" s="165">
        <f>'Master Database'!AY143</f>
        <v>0</v>
      </c>
    </row>
    <row r="134" spans="1:12" x14ac:dyDescent="0.2">
      <c r="A134" s="124" t="str">
        <f>'Master Database'!A144</f>
        <v>129</v>
      </c>
      <c r="B134" s="37">
        <f>'Master Database'!D144</f>
        <v>0</v>
      </c>
      <c r="C134" s="38">
        <f>'Master Database'!AZ144</f>
        <v>0</v>
      </c>
      <c r="D134" s="38">
        <f>'Master Database'!BA144</f>
        <v>0</v>
      </c>
      <c r="E134" s="38">
        <f>'Master Database'!BB144</f>
        <v>0</v>
      </c>
      <c r="F134" s="38">
        <f>'Master Database'!BC144</f>
        <v>0</v>
      </c>
      <c r="G134" s="38">
        <f>'Master Database'!BD144</f>
        <v>0</v>
      </c>
      <c r="H134" s="38">
        <f>'Master Database'!BE144</f>
        <v>0</v>
      </c>
      <c r="I134" s="38">
        <f>'Master Database'!BF144</f>
        <v>0</v>
      </c>
      <c r="J134" s="37" t="str">
        <f>'Master Database'!E144</f>
        <v>Private</v>
      </c>
      <c r="K134" s="37">
        <f>'Master Database'!AX144</f>
        <v>0</v>
      </c>
      <c r="L134" s="165">
        <f>'Master Database'!AY144</f>
        <v>0</v>
      </c>
    </row>
    <row r="135" spans="1:12" x14ac:dyDescent="0.2">
      <c r="A135" s="124" t="str">
        <f>'Master Database'!A145</f>
        <v>130</v>
      </c>
      <c r="B135" s="37">
        <f>'Master Database'!D145</f>
        <v>0</v>
      </c>
      <c r="C135" s="38">
        <f>'Master Database'!AZ145</f>
        <v>0</v>
      </c>
      <c r="D135" s="38">
        <f>'Master Database'!BA145</f>
        <v>0</v>
      </c>
      <c r="E135" s="38">
        <f>'Master Database'!BB145</f>
        <v>0</v>
      </c>
      <c r="F135" s="38">
        <f>'Master Database'!BC145</f>
        <v>0</v>
      </c>
      <c r="G135" s="38">
        <f>'Master Database'!BD145</f>
        <v>0</v>
      </c>
      <c r="H135" s="38">
        <f>'Master Database'!BE145</f>
        <v>0</v>
      </c>
      <c r="I135" s="38">
        <f>'Master Database'!BF145</f>
        <v>0</v>
      </c>
      <c r="J135" s="37" t="str">
        <f>'Master Database'!E145</f>
        <v>Private</v>
      </c>
      <c r="K135" s="37">
        <f>'Master Database'!AX145</f>
        <v>0</v>
      </c>
      <c r="L135" s="165">
        <f>'Master Database'!AY145</f>
        <v>0</v>
      </c>
    </row>
    <row r="136" spans="1:12" x14ac:dyDescent="0.2">
      <c r="A136" s="124" t="str">
        <f>'Master Database'!A146</f>
        <v>131</v>
      </c>
      <c r="B136" s="37">
        <f>'Master Database'!D146</f>
        <v>0</v>
      </c>
      <c r="C136" s="38">
        <f>'Master Database'!AZ146</f>
        <v>0</v>
      </c>
      <c r="D136" s="38">
        <f>'Master Database'!BA146</f>
        <v>0</v>
      </c>
      <c r="E136" s="38">
        <f>'Master Database'!BB146</f>
        <v>0</v>
      </c>
      <c r="F136" s="38">
        <f>'Master Database'!BC146</f>
        <v>0</v>
      </c>
      <c r="G136" s="38">
        <f>'Master Database'!BD146</f>
        <v>0</v>
      </c>
      <c r="H136" s="38">
        <f>'Master Database'!BE146</f>
        <v>0</v>
      </c>
      <c r="I136" s="38">
        <f>'Master Database'!BF146</f>
        <v>0</v>
      </c>
      <c r="J136" s="37" t="str">
        <f>'Master Database'!E146</f>
        <v>Private</v>
      </c>
      <c r="K136" s="37">
        <f>'Master Database'!AX146</f>
        <v>0</v>
      </c>
      <c r="L136" s="165">
        <f>'Master Database'!AY146</f>
        <v>0</v>
      </c>
    </row>
    <row r="137" spans="1:12" x14ac:dyDescent="0.2">
      <c r="A137" s="124" t="str">
        <f>'Master Database'!A147</f>
        <v>132</v>
      </c>
      <c r="B137" s="37">
        <f>'Master Database'!D147</f>
        <v>0</v>
      </c>
      <c r="C137" s="38">
        <f>'Master Database'!AZ147</f>
        <v>0</v>
      </c>
      <c r="D137" s="38">
        <f>'Master Database'!BA147</f>
        <v>0</v>
      </c>
      <c r="E137" s="38">
        <f>'Master Database'!BB147</f>
        <v>0</v>
      </c>
      <c r="F137" s="38">
        <f>'Master Database'!BC147</f>
        <v>0</v>
      </c>
      <c r="G137" s="38">
        <f>'Master Database'!BD147</f>
        <v>0</v>
      </c>
      <c r="H137" s="38">
        <f>'Master Database'!BE147</f>
        <v>0</v>
      </c>
      <c r="I137" s="38">
        <f>'Master Database'!BF147</f>
        <v>0</v>
      </c>
      <c r="J137" s="37" t="str">
        <f>'Master Database'!E147</f>
        <v>Private</v>
      </c>
      <c r="K137" s="37">
        <f>'Master Database'!AX147</f>
        <v>0</v>
      </c>
      <c r="L137" s="165">
        <f>'Master Database'!AY147</f>
        <v>0</v>
      </c>
    </row>
    <row r="138" spans="1:12" x14ac:dyDescent="0.2">
      <c r="A138" s="124" t="str">
        <f>'Master Database'!A148</f>
        <v>133</v>
      </c>
      <c r="B138" s="37">
        <f>'Master Database'!D148</f>
        <v>0</v>
      </c>
      <c r="C138" s="38">
        <f>'Master Database'!AZ148</f>
        <v>0</v>
      </c>
      <c r="D138" s="38">
        <f>'Master Database'!BA148</f>
        <v>0</v>
      </c>
      <c r="E138" s="38">
        <f>'Master Database'!BB148</f>
        <v>0</v>
      </c>
      <c r="F138" s="38">
        <f>'Master Database'!BC148</f>
        <v>0</v>
      </c>
      <c r="G138" s="38">
        <f>'Master Database'!BD148</f>
        <v>0</v>
      </c>
      <c r="H138" s="38">
        <f>'Master Database'!BE148</f>
        <v>0</v>
      </c>
      <c r="I138" s="38">
        <f>'Master Database'!BF148</f>
        <v>0</v>
      </c>
      <c r="J138" s="37" t="str">
        <f>'Master Database'!E148</f>
        <v>Shared Ownership</v>
      </c>
      <c r="K138" s="37">
        <f>'Master Database'!AX148</f>
        <v>0</v>
      </c>
      <c r="L138" s="165">
        <f>'Master Database'!AY148</f>
        <v>0</v>
      </c>
    </row>
    <row r="139" spans="1:12" x14ac:dyDescent="0.2">
      <c r="A139" s="124" t="str">
        <f>'Master Database'!A149</f>
        <v>134</v>
      </c>
      <c r="B139" s="37">
        <f>'Master Database'!D149</f>
        <v>0</v>
      </c>
      <c r="C139" s="38">
        <f>'Master Database'!AZ149</f>
        <v>0</v>
      </c>
      <c r="D139" s="38">
        <f>'Master Database'!BA149</f>
        <v>0</v>
      </c>
      <c r="E139" s="38">
        <f>'Master Database'!BB149</f>
        <v>0</v>
      </c>
      <c r="F139" s="38">
        <f>'Master Database'!BC149</f>
        <v>0</v>
      </c>
      <c r="G139" s="38">
        <f>'Master Database'!BD149</f>
        <v>0</v>
      </c>
      <c r="H139" s="38">
        <f>'Master Database'!BE149</f>
        <v>0</v>
      </c>
      <c r="I139" s="38">
        <f>'Master Database'!BF149</f>
        <v>0</v>
      </c>
      <c r="J139" s="37" t="str">
        <f>'Master Database'!E149</f>
        <v>Shared Ownership</v>
      </c>
      <c r="K139" s="37">
        <f>'Master Database'!AX149</f>
        <v>0</v>
      </c>
      <c r="L139" s="165">
        <f>'Master Database'!AY149</f>
        <v>0</v>
      </c>
    </row>
    <row r="140" spans="1:12" x14ac:dyDescent="0.2">
      <c r="A140" s="124" t="str">
        <f>'Master Database'!A150</f>
        <v>135</v>
      </c>
      <c r="B140" s="37">
        <f>'Master Database'!D150</f>
        <v>0</v>
      </c>
      <c r="C140" s="38">
        <f>'Master Database'!AZ150</f>
        <v>0</v>
      </c>
      <c r="D140" s="38">
        <f>'Master Database'!BA150</f>
        <v>0</v>
      </c>
      <c r="E140" s="38">
        <f>'Master Database'!BB150</f>
        <v>0</v>
      </c>
      <c r="F140" s="38">
        <f>'Master Database'!BC150</f>
        <v>0</v>
      </c>
      <c r="G140" s="38">
        <f>'Master Database'!BD150</f>
        <v>0</v>
      </c>
      <c r="H140" s="38">
        <f>'Master Database'!BE150</f>
        <v>0</v>
      </c>
      <c r="I140" s="38">
        <f>'Master Database'!BF150</f>
        <v>0</v>
      </c>
      <c r="J140" s="37" t="str">
        <f>'Master Database'!E150</f>
        <v>Shared Ownership</v>
      </c>
      <c r="K140" s="37">
        <f>'Master Database'!AX150</f>
        <v>0</v>
      </c>
      <c r="L140" s="165">
        <f>'Master Database'!AY150</f>
        <v>0</v>
      </c>
    </row>
    <row r="141" spans="1:12" x14ac:dyDescent="0.2">
      <c r="A141" s="124" t="str">
        <f>'Master Database'!A151</f>
        <v>136</v>
      </c>
      <c r="B141" s="37">
        <f>'Master Database'!D151</f>
        <v>0</v>
      </c>
      <c r="C141" s="38">
        <f>'Master Database'!AZ151</f>
        <v>0</v>
      </c>
      <c r="D141" s="38">
        <f>'Master Database'!BA151</f>
        <v>0</v>
      </c>
      <c r="E141" s="38">
        <f>'Master Database'!BB151</f>
        <v>0</v>
      </c>
      <c r="F141" s="38">
        <f>'Master Database'!BC151</f>
        <v>0</v>
      </c>
      <c r="G141" s="38">
        <f>'Master Database'!BD151</f>
        <v>0</v>
      </c>
      <c r="H141" s="38">
        <f>'Master Database'!BE151</f>
        <v>0</v>
      </c>
      <c r="I141" s="38">
        <f>'Master Database'!BF151</f>
        <v>0</v>
      </c>
      <c r="J141" s="37" t="str">
        <f>'Master Database'!E151</f>
        <v>Shared Ownership</v>
      </c>
      <c r="K141" s="37">
        <f>'Master Database'!AX151</f>
        <v>0</v>
      </c>
      <c r="L141" s="165">
        <f>'Master Database'!AY151</f>
        <v>0</v>
      </c>
    </row>
    <row r="142" spans="1:12" x14ac:dyDescent="0.2">
      <c r="A142" s="124" t="str">
        <f>'Master Database'!A152</f>
        <v>137</v>
      </c>
      <c r="B142" s="37">
        <f>'Master Database'!D152</f>
        <v>0</v>
      </c>
      <c r="C142" s="38">
        <f>'Master Database'!AZ152</f>
        <v>0</v>
      </c>
      <c r="D142" s="38">
        <f>'Master Database'!BA152</f>
        <v>0</v>
      </c>
      <c r="E142" s="38">
        <f>'Master Database'!BB152</f>
        <v>0</v>
      </c>
      <c r="F142" s="38">
        <f>'Master Database'!BC152</f>
        <v>0</v>
      </c>
      <c r="G142" s="38">
        <f>'Master Database'!BD152</f>
        <v>0</v>
      </c>
      <c r="H142" s="38">
        <f>'Master Database'!BE152</f>
        <v>0</v>
      </c>
      <c r="I142" s="38">
        <f>'Master Database'!BF152</f>
        <v>0</v>
      </c>
      <c r="J142" s="37" t="str">
        <f>'Master Database'!E152</f>
        <v>Shared Ownership</v>
      </c>
      <c r="K142" s="37">
        <f>'Master Database'!AX152</f>
        <v>0</v>
      </c>
      <c r="L142" s="165">
        <f>'Master Database'!AY152</f>
        <v>0</v>
      </c>
    </row>
    <row r="143" spans="1:12" x14ac:dyDescent="0.2">
      <c r="A143" s="124" t="str">
        <f>'Master Database'!A153</f>
        <v>138</v>
      </c>
      <c r="B143" s="37">
        <f>'Master Database'!D153</f>
        <v>0</v>
      </c>
      <c r="C143" s="38">
        <f>'Master Database'!AZ153</f>
        <v>0</v>
      </c>
      <c r="D143" s="38">
        <f>'Master Database'!BA153</f>
        <v>0</v>
      </c>
      <c r="E143" s="38">
        <f>'Master Database'!BB153</f>
        <v>0</v>
      </c>
      <c r="F143" s="38">
        <f>'Master Database'!BC153</f>
        <v>0</v>
      </c>
      <c r="G143" s="38">
        <f>'Master Database'!BD153</f>
        <v>0</v>
      </c>
      <c r="H143" s="38">
        <f>'Master Database'!BE153</f>
        <v>0</v>
      </c>
      <c r="I143" s="38">
        <f>'Master Database'!BF153</f>
        <v>0</v>
      </c>
      <c r="J143" s="37" t="str">
        <f>'Master Database'!E153</f>
        <v>Shared Ownership</v>
      </c>
      <c r="K143" s="37">
        <f>'Master Database'!AX153</f>
        <v>0</v>
      </c>
      <c r="L143" s="165">
        <f>'Master Database'!AY153</f>
        <v>0</v>
      </c>
    </row>
    <row r="144" spans="1:12" x14ac:dyDescent="0.2">
      <c r="A144" s="124" t="str">
        <f>'Master Database'!A154</f>
        <v>139</v>
      </c>
      <c r="B144" s="37">
        <f>'Master Database'!D154</f>
        <v>0</v>
      </c>
      <c r="C144" s="38">
        <f>'Master Database'!AZ154</f>
        <v>0</v>
      </c>
      <c r="D144" s="38">
        <f>'Master Database'!BA154</f>
        <v>0</v>
      </c>
      <c r="E144" s="38">
        <f>'Master Database'!BB154</f>
        <v>0</v>
      </c>
      <c r="F144" s="38">
        <f>'Master Database'!BC154</f>
        <v>0</v>
      </c>
      <c r="G144" s="38">
        <f>'Master Database'!BD154</f>
        <v>0</v>
      </c>
      <c r="H144" s="38">
        <f>'Master Database'!BE154</f>
        <v>0</v>
      </c>
      <c r="I144" s="38">
        <f>'Master Database'!BF154</f>
        <v>0</v>
      </c>
      <c r="J144" s="37" t="str">
        <f>'Master Database'!E154</f>
        <v>Private</v>
      </c>
      <c r="K144" s="37">
        <f>'Master Database'!AX154</f>
        <v>0</v>
      </c>
      <c r="L144" s="165">
        <f>'Master Database'!AY154</f>
        <v>0</v>
      </c>
    </row>
    <row r="145" spans="1:12" x14ac:dyDescent="0.2">
      <c r="A145" s="124" t="str">
        <f>'Master Database'!A155</f>
        <v>140</v>
      </c>
      <c r="B145" s="37">
        <f>'Master Database'!D155</f>
        <v>0</v>
      </c>
      <c r="C145" s="38">
        <f>'Master Database'!AZ155</f>
        <v>0</v>
      </c>
      <c r="D145" s="38">
        <f>'Master Database'!BA155</f>
        <v>0</v>
      </c>
      <c r="E145" s="38">
        <f>'Master Database'!BB155</f>
        <v>0</v>
      </c>
      <c r="F145" s="38">
        <f>'Master Database'!BC155</f>
        <v>0</v>
      </c>
      <c r="G145" s="38">
        <f>'Master Database'!BD155</f>
        <v>0</v>
      </c>
      <c r="H145" s="38">
        <f>'Master Database'!BE155</f>
        <v>0</v>
      </c>
      <c r="I145" s="38">
        <f>'Master Database'!BF155</f>
        <v>0</v>
      </c>
      <c r="J145" s="37" t="str">
        <f>'Master Database'!E155</f>
        <v>Private</v>
      </c>
      <c r="K145" s="37">
        <f>'Master Database'!AX155</f>
        <v>0</v>
      </c>
      <c r="L145" s="165">
        <f>'Master Database'!AY155</f>
        <v>0</v>
      </c>
    </row>
    <row r="146" spans="1:12" x14ac:dyDescent="0.2">
      <c r="A146" s="124" t="str">
        <f>'Master Database'!A156</f>
        <v>141</v>
      </c>
      <c r="B146" s="37">
        <f>'Master Database'!D156</f>
        <v>0</v>
      </c>
      <c r="C146" s="38">
        <f>'Master Database'!AZ156</f>
        <v>0</v>
      </c>
      <c r="D146" s="38">
        <f>'Master Database'!BA156</f>
        <v>0</v>
      </c>
      <c r="E146" s="38">
        <f>'Master Database'!BB156</f>
        <v>0</v>
      </c>
      <c r="F146" s="38">
        <f>'Master Database'!BC156</f>
        <v>0</v>
      </c>
      <c r="G146" s="38">
        <f>'Master Database'!BD156</f>
        <v>0</v>
      </c>
      <c r="H146" s="38">
        <f>'Master Database'!BE156</f>
        <v>0</v>
      </c>
      <c r="I146" s="38">
        <f>'Master Database'!BF156</f>
        <v>0</v>
      </c>
      <c r="J146" s="37" t="str">
        <f>'Master Database'!E156</f>
        <v>Private</v>
      </c>
      <c r="K146" s="37">
        <f>'Master Database'!AX156</f>
        <v>0</v>
      </c>
      <c r="L146" s="165">
        <f>'Master Database'!AY156</f>
        <v>0</v>
      </c>
    </row>
    <row r="147" spans="1:12" x14ac:dyDescent="0.2">
      <c r="A147" s="124" t="str">
        <f>'Master Database'!A157</f>
        <v>142</v>
      </c>
      <c r="B147" s="37">
        <f>'Master Database'!D157</f>
        <v>0</v>
      </c>
      <c r="C147" s="38">
        <f>'Master Database'!AZ157</f>
        <v>0</v>
      </c>
      <c r="D147" s="38">
        <f>'Master Database'!BA157</f>
        <v>0</v>
      </c>
      <c r="E147" s="38">
        <f>'Master Database'!BB157</f>
        <v>0</v>
      </c>
      <c r="F147" s="38">
        <f>'Master Database'!BC157</f>
        <v>0</v>
      </c>
      <c r="G147" s="38">
        <f>'Master Database'!BD157</f>
        <v>0</v>
      </c>
      <c r="H147" s="38">
        <f>'Master Database'!BE157</f>
        <v>0</v>
      </c>
      <c r="I147" s="38">
        <f>'Master Database'!BF157</f>
        <v>0</v>
      </c>
      <c r="J147" s="37" t="str">
        <f>'Master Database'!E157</f>
        <v>Private</v>
      </c>
      <c r="K147" s="37">
        <f>'Master Database'!AX157</f>
        <v>0</v>
      </c>
      <c r="L147" s="165">
        <f>'Master Database'!AY157</f>
        <v>0</v>
      </c>
    </row>
    <row r="148" spans="1:12" x14ac:dyDescent="0.2">
      <c r="A148" s="124" t="str">
        <f>'Master Database'!A158</f>
        <v>143</v>
      </c>
      <c r="B148" s="37">
        <f>'Master Database'!D158</f>
        <v>0</v>
      </c>
      <c r="C148" s="38">
        <f>'Master Database'!AZ158</f>
        <v>0</v>
      </c>
      <c r="D148" s="38">
        <f>'Master Database'!BA158</f>
        <v>0</v>
      </c>
      <c r="E148" s="38">
        <f>'Master Database'!BB158</f>
        <v>0</v>
      </c>
      <c r="F148" s="38">
        <f>'Master Database'!BC158</f>
        <v>0</v>
      </c>
      <c r="G148" s="38">
        <f>'Master Database'!BD158</f>
        <v>0</v>
      </c>
      <c r="H148" s="38">
        <f>'Master Database'!BE158</f>
        <v>0</v>
      </c>
      <c r="I148" s="38">
        <f>'Master Database'!BF158</f>
        <v>0</v>
      </c>
      <c r="J148" s="37" t="str">
        <f>'Master Database'!E158</f>
        <v>Private</v>
      </c>
      <c r="K148" s="37">
        <f>'Master Database'!AX158</f>
        <v>0</v>
      </c>
      <c r="L148" s="165">
        <f>'Master Database'!AY158</f>
        <v>0</v>
      </c>
    </row>
    <row r="149" spans="1:12" x14ac:dyDescent="0.2">
      <c r="A149" s="124" t="str">
        <f>'Master Database'!A159</f>
        <v>144</v>
      </c>
      <c r="B149" s="37">
        <f>'Master Database'!D159</f>
        <v>0</v>
      </c>
      <c r="C149" s="38">
        <f>'Master Database'!AZ159</f>
        <v>0</v>
      </c>
      <c r="D149" s="38">
        <f>'Master Database'!BA159</f>
        <v>0</v>
      </c>
      <c r="E149" s="38">
        <f>'Master Database'!BB159</f>
        <v>0</v>
      </c>
      <c r="F149" s="38">
        <f>'Master Database'!BC159</f>
        <v>0</v>
      </c>
      <c r="G149" s="38">
        <f>'Master Database'!BD159</f>
        <v>0</v>
      </c>
      <c r="H149" s="38">
        <f>'Master Database'!BE159</f>
        <v>0</v>
      </c>
      <c r="I149" s="38">
        <f>'Master Database'!BF159</f>
        <v>0</v>
      </c>
      <c r="J149" s="37" t="str">
        <f>'Master Database'!E159</f>
        <v>Private</v>
      </c>
      <c r="K149" s="37">
        <f>'Master Database'!AX159</f>
        <v>0</v>
      </c>
      <c r="L149" s="165">
        <f>'Master Database'!AY159</f>
        <v>0</v>
      </c>
    </row>
    <row r="150" spans="1:12" x14ac:dyDescent="0.2">
      <c r="A150" s="124" t="str">
        <f>'Master Database'!A160</f>
        <v>145</v>
      </c>
      <c r="B150" s="37">
        <f>'Master Database'!D160</f>
        <v>0</v>
      </c>
      <c r="C150" s="38">
        <f>'Master Database'!AZ160</f>
        <v>0</v>
      </c>
      <c r="D150" s="38">
        <f>'Master Database'!BA160</f>
        <v>0</v>
      </c>
      <c r="E150" s="38">
        <f>'Master Database'!BB160</f>
        <v>0</v>
      </c>
      <c r="F150" s="38">
        <f>'Master Database'!BC160</f>
        <v>0</v>
      </c>
      <c r="G150" s="38">
        <f>'Master Database'!BD160</f>
        <v>0</v>
      </c>
      <c r="H150" s="38">
        <f>'Master Database'!BE160</f>
        <v>0</v>
      </c>
      <c r="I150" s="38">
        <f>'Master Database'!BF160</f>
        <v>0</v>
      </c>
      <c r="J150" s="37" t="str">
        <f>'Master Database'!E160</f>
        <v>Private</v>
      </c>
      <c r="K150" s="37">
        <f>'Master Database'!AX160</f>
        <v>0</v>
      </c>
      <c r="L150" s="165">
        <f>'Master Database'!AY160</f>
        <v>0</v>
      </c>
    </row>
    <row r="151" spans="1:12" x14ac:dyDescent="0.2">
      <c r="A151" s="124" t="str">
        <f>'Master Database'!A161</f>
        <v>146</v>
      </c>
      <c r="B151" s="37">
        <f>'Master Database'!D161</f>
        <v>0</v>
      </c>
      <c r="C151" s="38">
        <f>'Master Database'!AZ161</f>
        <v>0</v>
      </c>
      <c r="D151" s="38">
        <f>'Master Database'!BA161</f>
        <v>0</v>
      </c>
      <c r="E151" s="38">
        <f>'Master Database'!BB161</f>
        <v>0</v>
      </c>
      <c r="F151" s="38">
        <f>'Master Database'!BC161</f>
        <v>0</v>
      </c>
      <c r="G151" s="38">
        <f>'Master Database'!BD161</f>
        <v>0</v>
      </c>
      <c r="H151" s="38">
        <f>'Master Database'!BE161</f>
        <v>0</v>
      </c>
      <c r="I151" s="38">
        <f>'Master Database'!BF161</f>
        <v>0</v>
      </c>
      <c r="J151" s="37" t="str">
        <f>'Master Database'!E161</f>
        <v>Shared Ownership</v>
      </c>
      <c r="K151" s="37">
        <f>'Master Database'!AX161</f>
        <v>0</v>
      </c>
      <c r="L151" s="165">
        <f>'Master Database'!AY161</f>
        <v>0</v>
      </c>
    </row>
    <row r="152" spans="1:12" x14ac:dyDescent="0.2">
      <c r="A152" s="124" t="str">
        <f>'Master Database'!A162</f>
        <v>147</v>
      </c>
      <c r="B152" s="37">
        <f>'Master Database'!D162</f>
        <v>0</v>
      </c>
      <c r="C152" s="38">
        <f>'Master Database'!AZ162</f>
        <v>0</v>
      </c>
      <c r="D152" s="38">
        <f>'Master Database'!BA162</f>
        <v>0</v>
      </c>
      <c r="E152" s="38">
        <f>'Master Database'!BB162</f>
        <v>0</v>
      </c>
      <c r="F152" s="38">
        <f>'Master Database'!BC162</f>
        <v>0</v>
      </c>
      <c r="G152" s="38">
        <f>'Master Database'!BD162</f>
        <v>0</v>
      </c>
      <c r="H152" s="38">
        <f>'Master Database'!BE162</f>
        <v>0</v>
      </c>
      <c r="I152" s="38">
        <f>'Master Database'!BF162</f>
        <v>0</v>
      </c>
      <c r="J152" s="37" t="str">
        <f>'Master Database'!E162</f>
        <v>Shared Ownership</v>
      </c>
      <c r="K152" s="37">
        <f>'Master Database'!AX162</f>
        <v>0</v>
      </c>
      <c r="L152" s="165">
        <f>'Master Database'!AY162</f>
        <v>0</v>
      </c>
    </row>
    <row r="153" spans="1:12" x14ac:dyDescent="0.2">
      <c r="A153" s="124" t="str">
        <f>'Master Database'!A163</f>
        <v>148</v>
      </c>
      <c r="B153" s="37">
        <f>'Master Database'!D163</f>
        <v>0</v>
      </c>
      <c r="C153" s="38">
        <f>'Master Database'!AZ163</f>
        <v>0</v>
      </c>
      <c r="D153" s="38">
        <f>'Master Database'!BA163</f>
        <v>0</v>
      </c>
      <c r="E153" s="38">
        <f>'Master Database'!BB163</f>
        <v>0</v>
      </c>
      <c r="F153" s="38">
        <f>'Master Database'!BC163</f>
        <v>0</v>
      </c>
      <c r="G153" s="38">
        <f>'Master Database'!BD163</f>
        <v>0</v>
      </c>
      <c r="H153" s="38">
        <f>'Master Database'!BE163</f>
        <v>0</v>
      </c>
      <c r="I153" s="38">
        <f>'Master Database'!BF163</f>
        <v>0</v>
      </c>
      <c r="J153" s="37" t="str">
        <f>'Master Database'!E163</f>
        <v>Shared Ownership</v>
      </c>
      <c r="K153" s="37">
        <f>'Master Database'!AX163</f>
        <v>0</v>
      </c>
      <c r="L153" s="165">
        <f>'Master Database'!AY163</f>
        <v>0</v>
      </c>
    </row>
    <row r="154" spans="1:12" x14ac:dyDescent="0.2">
      <c r="A154" s="124" t="str">
        <f>'Master Database'!A164</f>
        <v>149</v>
      </c>
      <c r="B154" s="37">
        <f>'Master Database'!D164</f>
        <v>0</v>
      </c>
      <c r="C154" s="38">
        <f>'Master Database'!AZ164</f>
        <v>0</v>
      </c>
      <c r="D154" s="38">
        <f>'Master Database'!BA164</f>
        <v>0</v>
      </c>
      <c r="E154" s="38">
        <f>'Master Database'!BB164</f>
        <v>0</v>
      </c>
      <c r="F154" s="38">
        <f>'Master Database'!BC164</f>
        <v>0</v>
      </c>
      <c r="G154" s="38">
        <f>'Master Database'!BD164</f>
        <v>0</v>
      </c>
      <c r="H154" s="38">
        <f>'Master Database'!BE164</f>
        <v>0</v>
      </c>
      <c r="I154" s="38">
        <f>'Master Database'!BF164</f>
        <v>0</v>
      </c>
      <c r="J154" s="37" t="str">
        <f>'Master Database'!E164</f>
        <v>Shared Ownership</v>
      </c>
      <c r="K154" s="37">
        <f>'Master Database'!AX164</f>
        <v>0</v>
      </c>
      <c r="L154" s="165">
        <f>'Master Database'!AY164</f>
        <v>0</v>
      </c>
    </row>
    <row r="155" spans="1:12" x14ac:dyDescent="0.2">
      <c r="A155" s="124" t="str">
        <f>'Master Database'!A165</f>
        <v>150</v>
      </c>
      <c r="B155" s="37">
        <f>'Master Database'!D165</f>
        <v>0</v>
      </c>
      <c r="C155" s="38">
        <f>'Master Database'!AZ165</f>
        <v>0</v>
      </c>
      <c r="D155" s="38">
        <f>'Master Database'!BA165</f>
        <v>0</v>
      </c>
      <c r="E155" s="38">
        <f>'Master Database'!BB165</f>
        <v>0</v>
      </c>
      <c r="F155" s="38">
        <f>'Master Database'!BC165</f>
        <v>0</v>
      </c>
      <c r="G155" s="38">
        <f>'Master Database'!BD165</f>
        <v>0</v>
      </c>
      <c r="H155" s="38">
        <f>'Master Database'!BE165</f>
        <v>0</v>
      </c>
      <c r="I155" s="38">
        <f>'Master Database'!BF165</f>
        <v>0</v>
      </c>
      <c r="J155" s="37" t="str">
        <f>'Master Database'!E165</f>
        <v>Private</v>
      </c>
      <c r="K155" s="37">
        <f>'Master Database'!AX165</f>
        <v>0</v>
      </c>
      <c r="L155" s="165">
        <f>'Master Database'!AY165</f>
        <v>0</v>
      </c>
    </row>
    <row r="156" spans="1:12" x14ac:dyDescent="0.2">
      <c r="A156" s="124" t="str">
        <f>'Master Database'!A166</f>
        <v>151</v>
      </c>
      <c r="B156" s="37">
        <f>'Master Database'!D166</f>
        <v>0</v>
      </c>
      <c r="C156" s="38">
        <f>'Master Database'!AZ166</f>
        <v>0</v>
      </c>
      <c r="D156" s="38">
        <f>'Master Database'!BA166</f>
        <v>0</v>
      </c>
      <c r="E156" s="38">
        <f>'Master Database'!BB166</f>
        <v>0</v>
      </c>
      <c r="F156" s="38">
        <f>'Master Database'!BC166</f>
        <v>0</v>
      </c>
      <c r="G156" s="38">
        <f>'Master Database'!BD166</f>
        <v>0</v>
      </c>
      <c r="H156" s="38">
        <f>'Master Database'!BE166</f>
        <v>0</v>
      </c>
      <c r="I156" s="38">
        <f>'Master Database'!BF166</f>
        <v>0</v>
      </c>
      <c r="J156" s="37" t="str">
        <f>'Master Database'!E166</f>
        <v>Private</v>
      </c>
      <c r="K156" s="37">
        <f>'Master Database'!AX166</f>
        <v>0</v>
      </c>
      <c r="L156" s="165">
        <f>'Master Database'!AY166</f>
        <v>0</v>
      </c>
    </row>
    <row r="157" spans="1:12" x14ac:dyDescent="0.2">
      <c r="A157" s="124" t="str">
        <f>'Master Database'!A167</f>
        <v>152</v>
      </c>
      <c r="B157" s="37">
        <f>'Master Database'!D167</f>
        <v>0</v>
      </c>
      <c r="C157" s="38">
        <f>'Master Database'!AZ167</f>
        <v>0</v>
      </c>
      <c r="D157" s="38">
        <f>'Master Database'!BA167</f>
        <v>0</v>
      </c>
      <c r="E157" s="38">
        <f>'Master Database'!BB167</f>
        <v>0</v>
      </c>
      <c r="F157" s="38">
        <f>'Master Database'!BC167</f>
        <v>0</v>
      </c>
      <c r="G157" s="38">
        <f>'Master Database'!BD167</f>
        <v>0</v>
      </c>
      <c r="H157" s="38">
        <f>'Master Database'!BE167</f>
        <v>0</v>
      </c>
      <c r="I157" s="38">
        <f>'Master Database'!BF167</f>
        <v>0</v>
      </c>
      <c r="J157" s="37" t="str">
        <f>'Master Database'!E167</f>
        <v>Private</v>
      </c>
      <c r="K157" s="37">
        <f>'Master Database'!AX167</f>
        <v>0</v>
      </c>
      <c r="L157" s="165">
        <f>'Master Database'!AY167</f>
        <v>0</v>
      </c>
    </row>
    <row r="158" spans="1:12" x14ac:dyDescent="0.2">
      <c r="A158" s="124" t="str">
        <f>'Master Database'!A168</f>
        <v>153</v>
      </c>
      <c r="B158" s="37">
        <f>'Master Database'!D168</f>
        <v>0</v>
      </c>
      <c r="C158" s="38">
        <f>'Master Database'!AZ168</f>
        <v>0</v>
      </c>
      <c r="D158" s="38">
        <f>'Master Database'!BA168</f>
        <v>0</v>
      </c>
      <c r="E158" s="38">
        <f>'Master Database'!BB168</f>
        <v>0</v>
      </c>
      <c r="F158" s="38">
        <f>'Master Database'!BC168</f>
        <v>0</v>
      </c>
      <c r="G158" s="38">
        <f>'Master Database'!BD168</f>
        <v>0</v>
      </c>
      <c r="H158" s="38">
        <f>'Master Database'!BE168</f>
        <v>0</v>
      </c>
      <c r="I158" s="38">
        <f>'Master Database'!BF168</f>
        <v>0</v>
      </c>
      <c r="J158" s="37" t="str">
        <f>'Master Database'!E168</f>
        <v>Private</v>
      </c>
      <c r="K158" s="37">
        <f>'Master Database'!AX168</f>
        <v>0</v>
      </c>
      <c r="L158" s="165">
        <f>'Master Database'!AY168</f>
        <v>0</v>
      </c>
    </row>
    <row r="159" spans="1:12" x14ac:dyDescent="0.2">
      <c r="A159" s="124" t="str">
        <f>'Master Database'!A169</f>
        <v>154</v>
      </c>
      <c r="B159" s="37">
        <f>'Master Database'!D169</f>
        <v>0</v>
      </c>
      <c r="C159" s="38">
        <f>'Master Database'!AZ169</f>
        <v>0</v>
      </c>
      <c r="D159" s="38">
        <f>'Master Database'!BA169</f>
        <v>0</v>
      </c>
      <c r="E159" s="38">
        <f>'Master Database'!BB169</f>
        <v>0</v>
      </c>
      <c r="F159" s="38">
        <f>'Master Database'!BC169</f>
        <v>0</v>
      </c>
      <c r="G159" s="38">
        <f>'Master Database'!BD169</f>
        <v>0</v>
      </c>
      <c r="H159" s="38">
        <f>'Master Database'!BE169</f>
        <v>0</v>
      </c>
      <c r="I159" s="38">
        <f>'Master Database'!BF169</f>
        <v>0</v>
      </c>
      <c r="J159" s="37" t="str">
        <f>'Master Database'!E169</f>
        <v>Private</v>
      </c>
      <c r="K159" s="37">
        <f>'Master Database'!AX169</f>
        <v>0</v>
      </c>
      <c r="L159" s="165">
        <f>'Master Database'!AY169</f>
        <v>0</v>
      </c>
    </row>
    <row r="160" spans="1:12" x14ac:dyDescent="0.2">
      <c r="A160" s="124" t="str">
        <f>'Master Database'!A170</f>
        <v>155</v>
      </c>
      <c r="B160" s="37">
        <f>'Master Database'!D170</f>
        <v>0</v>
      </c>
      <c r="C160" s="38">
        <f>'Master Database'!AZ170</f>
        <v>0</v>
      </c>
      <c r="D160" s="38">
        <f>'Master Database'!BA170</f>
        <v>0</v>
      </c>
      <c r="E160" s="38">
        <f>'Master Database'!BB170</f>
        <v>0</v>
      </c>
      <c r="F160" s="38">
        <f>'Master Database'!BC170</f>
        <v>0</v>
      </c>
      <c r="G160" s="38">
        <f>'Master Database'!BD170</f>
        <v>0</v>
      </c>
      <c r="H160" s="38">
        <f>'Master Database'!BE170</f>
        <v>0</v>
      </c>
      <c r="I160" s="38">
        <f>'Master Database'!BF170</f>
        <v>0</v>
      </c>
      <c r="J160" s="37" t="str">
        <f>'Master Database'!E170</f>
        <v>Private</v>
      </c>
      <c r="K160" s="37">
        <f>'Master Database'!AX170</f>
        <v>0</v>
      </c>
      <c r="L160" s="165">
        <f>'Master Database'!AY170</f>
        <v>0</v>
      </c>
    </row>
    <row r="161" spans="1:12" x14ac:dyDescent="0.2">
      <c r="A161" s="124" t="str">
        <f>'Master Database'!A171</f>
        <v>156</v>
      </c>
      <c r="B161" s="37">
        <f>'Master Database'!D171</f>
        <v>0</v>
      </c>
      <c r="C161" s="38">
        <f>'Master Database'!AZ171</f>
        <v>0</v>
      </c>
      <c r="D161" s="38">
        <f>'Master Database'!BA171</f>
        <v>0</v>
      </c>
      <c r="E161" s="38">
        <f>'Master Database'!BB171</f>
        <v>0</v>
      </c>
      <c r="F161" s="38">
        <f>'Master Database'!BC171</f>
        <v>0</v>
      </c>
      <c r="G161" s="38">
        <f>'Master Database'!BD171</f>
        <v>0</v>
      </c>
      <c r="H161" s="38">
        <f>'Master Database'!BE171</f>
        <v>0</v>
      </c>
      <c r="I161" s="38">
        <f>'Master Database'!BF171</f>
        <v>0</v>
      </c>
      <c r="J161" s="37" t="str">
        <f>'Master Database'!E171</f>
        <v>Private</v>
      </c>
      <c r="K161" s="37">
        <f>'Master Database'!AX171</f>
        <v>0</v>
      </c>
      <c r="L161" s="165">
        <f>'Master Database'!AY171</f>
        <v>0</v>
      </c>
    </row>
    <row r="162" spans="1:12" x14ac:dyDescent="0.2">
      <c r="A162" s="124" t="str">
        <f>'Master Database'!A172</f>
        <v>157</v>
      </c>
      <c r="B162" s="37">
        <f>'Master Database'!D172</f>
        <v>0</v>
      </c>
      <c r="C162" s="38">
        <f>'Master Database'!AZ172</f>
        <v>0</v>
      </c>
      <c r="D162" s="38">
        <f>'Master Database'!BA172</f>
        <v>0</v>
      </c>
      <c r="E162" s="38">
        <f>'Master Database'!BB172</f>
        <v>0</v>
      </c>
      <c r="F162" s="38">
        <f>'Master Database'!BC172</f>
        <v>0</v>
      </c>
      <c r="G162" s="38">
        <f>'Master Database'!BD172</f>
        <v>0</v>
      </c>
      <c r="H162" s="38">
        <f>'Master Database'!BE172</f>
        <v>0</v>
      </c>
      <c r="I162" s="38">
        <f>'Master Database'!BF172</f>
        <v>0</v>
      </c>
      <c r="J162" s="37" t="str">
        <f>'Master Database'!E172</f>
        <v>Private</v>
      </c>
      <c r="K162" s="37">
        <f>'Master Database'!AX172</f>
        <v>0</v>
      </c>
      <c r="L162" s="165">
        <f>'Master Database'!AY172</f>
        <v>0</v>
      </c>
    </row>
    <row r="163" spans="1:12" x14ac:dyDescent="0.2">
      <c r="A163" s="124" t="str">
        <f>'Master Database'!A173</f>
        <v>158</v>
      </c>
      <c r="B163" s="37">
        <f>'Master Database'!D173</f>
        <v>0</v>
      </c>
      <c r="C163" s="38">
        <f>'Master Database'!AZ173</f>
        <v>0</v>
      </c>
      <c r="D163" s="38">
        <f>'Master Database'!BA173</f>
        <v>0</v>
      </c>
      <c r="E163" s="38">
        <f>'Master Database'!BB173</f>
        <v>0</v>
      </c>
      <c r="F163" s="38">
        <f>'Master Database'!BC173</f>
        <v>0</v>
      </c>
      <c r="G163" s="38">
        <f>'Master Database'!BD173</f>
        <v>0</v>
      </c>
      <c r="H163" s="38">
        <f>'Master Database'!BE173</f>
        <v>0</v>
      </c>
      <c r="I163" s="38">
        <f>'Master Database'!BF173</f>
        <v>0</v>
      </c>
      <c r="J163" s="37" t="str">
        <f>'Master Database'!E173</f>
        <v>Private</v>
      </c>
      <c r="K163" s="37">
        <f>'Master Database'!AX173</f>
        <v>0</v>
      </c>
      <c r="L163" s="165">
        <f>'Master Database'!AY173</f>
        <v>0</v>
      </c>
    </row>
    <row r="164" spans="1:12" x14ac:dyDescent="0.2">
      <c r="A164" s="124" t="str">
        <f>'Master Database'!A174</f>
        <v>159</v>
      </c>
      <c r="B164" s="37">
        <f>'Master Database'!D174</f>
        <v>0</v>
      </c>
      <c r="C164" s="38">
        <f>'Master Database'!AZ174</f>
        <v>0</v>
      </c>
      <c r="D164" s="38">
        <f>'Master Database'!BA174</f>
        <v>0</v>
      </c>
      <c r="E164" s="38">
        <f>'Master Database'!BB174</f>
        <v>0</v>
      </c>
      <c r="F164" s="38">
        <f>'Master Database'!BC174</f>
        <v>0</v>
      </c>
      <c r="G164" s="38">
        <f>'Master Database'!BD174</f>
        <v>0</v>
      </c>
      <c r="H164" s="38">
        <f>'Master Database'!BE174</f>
        <v>0</v>
      </c>
      <c r="I164" s="38">
        <f>'Master Database'!BF174</f>
        <v>0</v>
      </c>
      <c r="J164" s="37" t="str">
        <f>'Master Database'!E174</f>
        <v>Private</v>
      </c>
      <c r="K164" s="37">
        <f>'Master Database'!AX174</f>
        <v>0</v>
      </c>
      <c r="L164" s="165">
        <f>'Master Database'!AY174</f>
        <v>0</v>
      </c>
    </row>
    <row r="165" spans="1:12" x14ac:dyDescent="0.2">
      <c r="A165" s="124" t="str">
        <f>'Master Database'!A175</f>
        <v>160</v>
      </c>
      <c r="B165" s="37">
        <f>'Master Database'!D175</f>
        <v>0</v>
      </c>
      <c r="C165" s="38">
        <f>'Master Database'!AZ175</f>
        <v>0</v>
      </c>
      <c r="D165" s="38">
        <f>'Master Database'!BA175</f>
        <v>0</v>
      </c>
      <c r="E165" s="38">
        <f>'Master Database'!BB175</f>
        <v>0</v>
      </c>
      <c r="F165" s="38">
        <f>'Master Database'!BC175</f>
        <v>0</v>
      </c>
      <c r="G165" s="38">
        <f>'Master Database'!BD175</f>
        <v>0</v>
      </c>
      <c r="H165" s="38">
        <f>'Master Database'!BE175</f>
        <v>0</v>
      </c>
      <c r="I165" s="38">
        <f>'Master Database'!BF175</f>
        <v>0</v>
      </c>
      <c r="J165" s="37" t="str">
        <f>'Master Database'!E175</f>
        <v>Private</v>
      </c>
      <c r="K165" s="37">
        <f>'Master Database'!AX175</f>
        <v>0</v>
      </c>
      <c r="L165" s="165">
        <f>'Master Database'!AY175</f>
        <v>0</v>
      </c>
    </row>
    <row r="166" spans="1:12" x14ac:dyDescent="0.2">
      <c r="A166" s="124" t="str">
        <f>'Master Database'!A176</f>
        <v>161</v>
      </c>
      <c r="B166" s="37">
        <f>'Master Database'!D176</f>
        <v>0</v>
      </c>
      <c r="C166" s="38">
        <f>'Master Database'!AZ176</f>
        <v>0</v>
      </c>
      <c r="D166" s="38">
        <f>'Master Database'!BA176</f>
        <v>0</v>
      </c>
      <c r="E166" s="38">
        <f>'Master Database'!BB176</f>
        <v>0</v>
      </c>
      <c r="F166" s="38">
        <f>'Master Database'!BC176</f>
        <v>0</v>
      </c>
      <c r="G166" s="38">
        <f>'Master Database'!BD176</f>
        <v>0</v>
      </c>
      <c r="H166" s="38">
        <f>'Master Database'!BE176</f>
        <v>0</v>
      </c>
      <c r="I166" s="38">
        <f>'Master Database'!BF176</f>
        <v>0</v>
      </c>
      <c r="J166" s="37" t="str">
        <f>'Master Database'!E176</f>
        <v>Private</v>
      </c>
      <c r="K166" s="37">
        <f>'Master Database'!AX176</f>
        <v>0</v>
      </c>
      <c r="L166" s="165">
        <f>'Master Database'!AY176</f>
        <v>0</v>
      </c>
    </row>
    <row r="167" spans="1:12" x14ac:dyDescent="0.2">
      <c r="A167" s="124" t="str">
        <f>'Master Database'!A177</f>
        <v>162</v>
      </c>
      <c r="B167" s="37">
        <f>'Master Database'!D177</f>
        <v>0</v>
      </c>
      <c r="C167" s="38">
        <f>'Master Database'!AZ177</f>
        <v>0</v>
      </c>
      <c r="D167" s="38">
        <f>'Master Database'!BA177</f>
        <v>0</v>
      </c>
      <c r="E167" s="38">
        <f>'Master Database'!BB177</f>
        <v>0</v>
      </c>
      <c r="F167" s="38">
        <f>'Master Database'!BC177</f>
        <v>0</v>
      </c>
      <c r="G167" s="38">
        <f>'Master Database'!BD177</f>
        <v>0</v>
      </c>
      <c r="H167" s="38">
        <f>'Master Database'!BE177</f>
        <v>0</v>
      </c>
      <c r="I167" s="38">
        <f>'Master Database'!BF177</f>
        <v>0</v>
      </c>
      <c r="J167" s="37" t="str">
        <f>'Master Database'!E177</f>
        <v>Private</v>
      </c>
      <c r="K167" s="37">
        <f>'Master Database'!AX177</f>
        <v>0</v>
      </c>
      <c r="L167" s="165">
        <f>'Master Database'!AY177</f>
        <v>0</v>
      </c>
    </row>
    <row r="168" spans="1:12" x14ac:dyDescent="0.2">
      <c r="A168" s="124" t="str">
        <f>'Master Database'!A178</f>
        <v>163</v>
      </c>
      <c r="B168" s="37">
        <f>'Master Database'!D178</f>
        <v>0</v>
      </c>
      <c r="C168" s="38">
        <f>'Master Database'!AZ178</f>
        <v>0</v>
      </c>
      <c r="D168" s="38">
        <f>'Master Database'!BA178</f>
        <v>0</v>
      </c>
      <c r="E168" s="38">
        <f>'Master Database'!BB178</f>
        <v>0</v>
      </c>
      <c r="F168" s="38">
        <f>'Master Database'!BC178</f>
        <v>0</v>
      </c>
      <c r="G168" s="38">
        <f>'Master Database'!BD178</f>
        <v>0</v>
      </c>
      <c r="H168" s="38">
        <f>'Master Database'!BE178</f>
        <v>0</v>
      </c>
      <c r="I168" s="38">
        <f>'Master Database'!BF178</f>
        <v>0</v>
      </c>
      <c r="J168" s="37" t="str">
        <f>'Master Database'!E178</f>
        <v>Private</v>
      </c>
      <c r="K168" s="37">
        <f>'Master Database'!AX178</f>
        <v>0</v>
      </c>
      <c r="L168" s="165">
        <f>'Master Database'!AY178</f>
        <v>0</v>
      </c>
    </row>
    <row r="169" spans="1:12" x14ac:dyDescent="0.2">
      <c r="A169" s="124" t="str">
        <f>'Master Database'!A179</f>
        <v>164</v>
      </c>
      <c r="B169" s="37">
        <f>'Master Database'!D179</f>
        <v>0</v>
      </c>
      <c r="C169" s="38">
        <f>'Master Database'!AZ179</f>
        <v>0</v>
      </c>
      <c r="D169" s="38">
        <f>'Master Database'!BA179</f>
        <v>0</v>
      </c>
      <c r="E169" s="38">
        <f>'Master Database'!BB179</f>
        <v>0</v>
      </c>
      <c r="F169" s="38">
        <f>'Master Database'!BC179</f>
        <v>0</v>
      </c>
      <c r="G169" s="38">
        <f>'Master Database'!BD179</f>
        <v>0</v>
      </c>
      <c r="H169" s="38">
        <f>'Master Database'!BE179</f>
        <v>0</v>
      </c>
      <c r="I169" s="38">
        <f>'Master Database'!BF179</f>
        <v>0</v>
      </c>
      <c r="J169" s="37" t="str">
        <f>'Master Database'!E179</f>
        <v>Private</v>
      </c>
      <c r="K169" s="37">
        <f>'Master Database'!AX179</f>
        <v>0</v>
      </c>
      <c r="L169" s="165">
        <f>'Master Database'!AY179</f>
        <v>0</v>
      </c>
    </row>
    <row r="170" spans="1:12" x14ac:dyDescent="0.2">
      <c r="A170" s="124" t="str">
        <f>'Master Database'!A180</f>
        <v>165</v>
      </c>
      <c r="B170" s="37">
        <f>'Master Database'!D180</f>
        <v>0</v>
      </c>
      <c r="C170" s="38">
        <f>'Master Database'!AZ180</f>
        <v>0</v>
      </c>
      <c r="D170" s="38">
        <f>'Master Database'!BA180</f>
        <v>0</v>
      </c>
      <c r="E170" s="38">
        <f>'Master Database'!BB180</f>
        <v>0</v>
      </c>
      <c r="F170" s="38">
        <f>'Master Database'!BC180</f>
        <v>0</v>
      </c>
      <c r="G170" s="38">
        <f>'Master Database'!BD180</f>
        <v>0</v>
      </c>
      <c r="H170" s="38">
        <f>'Master Database'!BE180</f>
        <v>0</v>
      </c>
      <c r="I170" s="38">
        <f>'Master Database'!BF180</f>
        <v>0</v>
      </c>
      <c r="J170" s="37" t="str">
        <f>'Master Database'!E180</f>
        <v>Private</v>
      </c>
      <c r="K170" s="37">
        <f>'Master Database'!AX180</f>
        <v>0</v>
      </c>
      <c r="L170" s="165">
        <f>'Master Database'!AY180</f>
        <v>0</v>
      </c>
    </row>
    <row r="171" spans="1:12" x14ac:dyDescent="0.2">
      <c r="A171" s="124" t="str">
        <f>'Master Database'!A181</f>
        <v>166</v>
      </c>
      <c r="B171" s="37">
        <f>'Master Database'!D181</f>
        <v>0</v>
      </c>
      <c r="C171" s="38">
        <f>'Master Database'!AZ181</f>
        <v>0</v>
      </c>
      <c r="D171" s="38">
        <f>'Master Database'!BA181</f>
        <v>0</v>
      </c>
      <c r="E171" s="38">
        <f>'Master Database'!BB181</f>
        <v>0</v>
      </c>
      <c r="F171" s="38">
        <f>'Master Database'!BC181</f>
        <v>0</v>
      </c>
      <c r="G171" s="38">
        <f>'Master Database'!BD181</f>
        <v>0</v>
      </c>
      <c r="H171" s="38">
        <f>'Master Database'!BE181</f>
        <v>0</v>
      </c>
      <c r="I171" s="38">
        <f>'Master Database'!BF181</f>
        <v>0</v>
      </c>
      <c r="J171" s="37" t="str">
        <f>'Master Database'!E181</f>
        <v>Private</v>
      </c>
      <c r="K171" s="37">
        <f>'Master Database'!AX181</f>
        <v>0</v>
      </c>
      <c r="L171" s="165">
        <f>'Master Database'!AY181</f>
        <v>0</v>
      </c>
    </row>
    <row r="172" spans="1:12" x14ac:dyDescent="0.2">
      <c r="A172" s="124" t="str">
        <f>'Master Database'!A182</f>
        <v>167</v>
      </c>
      <c r="B172" s="37">
        <f>'Master Database'!D182</f>
        <v>0</v>
      </c>
      <c r="C172" s="38">
        <f>'Master Database'!AZ182</f>
        <v>0</v>
      </c>
      <c r="D172" s="38">
        <f>'Master Database'!BA182</f>
        <v>0</v>
      </c>
      <c r="E172" s="38">
        <f>'Master Database'!BB182</f>
        <v>0</v>
      </c>
      <c r="F172" s="38">
        <f>'Master Database'!BC182</f>
        <v>0</v>
      </c>
      <c r="G172" s="38">
        <f>'Master Database'!BD182</f>
        <v>0</v>
      </c>
      <c r="H172" s="38">
        <f>'Master Database'!BE182</f>
        <v>0</v>
      </c>
      <c r="I172" s="38">
        <f>'Master Database'!BF182</f>
        <v>0</v>
      </c>
      <c r="J172" s="37" t="str">
        <f>'Master Database'!E182</f>
        <v>Private</v>
      </c>
      <c r="K172" s="37">
        <f>'Master Database'!AX182</f>
        <v>0</v>
      </c>
      <c r="L172" s="165">
        <f>'Master Database'!AY182</f>
        <v>0</v>
      </c>
    </row>
    <row r="173" spans="1:12" x14ac:dyDescent="0.2">
      <c r="A173" s="124" t="str">
        <f>'Master Database'!A183</f>
        <v>168</v>
      </c>
      <c r="B173" s="37">
        <f>'Master Database'!D183</f>
        <v>0</v>
      </c>
      <c r="C173" s="38">
        <f>'Master Database'!AZ183</f>
        <v>0</v>
      </c>
      <c r="D173" s="38">
        <f>'Master Database'!BA183</f>
        <v>0</v>
      </c>
      <c r="E173" s="38">
        <f>'Master Database'!BB183</f>
        <v>0</v>
      </c>
      <c r="F173" s="38">
        <f>'Master Database'!BC183</f>
        <v>0</v>
      </c>
      <c r="G173" s="38">
        <f>'Master Database'!BD183</f>
        <v>0</v>
      </c>
      <c r="H173" s="38">
        <f>'Master Database'!BE183</f>
        <v>0</v>
      </c>
      <c r="I173" s="38">
        <f>'Master Database'!BF183</f>
        <v>0</v>
      </c>
      <c r="J173" s="37" t="str">
        <f>'Master Database'!E183</f>
        <v>Private</v>
      </c>
      <c r="K173" s="37">
        <f>'Master Database'!AX183</f>
        <v>0</v>
      </c>
      <c r="L173" s="165">
        <f>'Master Database'!AY183</f>
        <v>0</v>
      </c>
    </row>
    <row r="174" spans="1:12" x14ac:dyDescent="0.2">
      <c r="A174" s="124" t="str">
        <f>'Master Database'!A184</f>
        <v>169</v>
      </c>
      <c r="B174" s="37">
        <f>'Master Database'!D184</f>
        <v>0</v>
      </c>
      <c r="C174" s="38">
        <f>'Master Database'!AZ184</f>
        <v>0</v>
      </c>
      <c r="D174" s="38">
        <f>'Master Database'!BA184</f>
        <v>0</v>
      </c>
      <c r="E174" s="38">
        <f>'Master Database'!BB184</f>
        <v>0</v>
      </c>
      <c r="F174" s="38">
        <f>'Master Database'!BC184</f>
        <v>0</v>
      </c>
      <c r="G174" s="38">
        <f>'Master Database'!BD184</f>
        <v>0</v>
      </c>
      <c r="H174" s="38">
        <f>'Master Database'!BE184</f>
        <v>0</v>
      </c>
      <c r="I174" s="38">
        <f>'Master Database'!BF184</f>
        <v>0</v>
      </c>
      <c r="J174" s="37" t="str">
        <f>'Master Database'!E184</f>
        <v>Rented</v>
      </c>
      <c r="K174" s="37">
        <f>'Master Database'!AX184</f>
        <v>0</v>
      </c>
      <c r="L174" s="165">
        <f>'Master Database'!AY184</f>
        <v>0</v>
      </c>
    </row>
    <row r="175" spans="1:12" x14ac:dyDescent="0.2">
      <c r="A175" s="124" t="str">
        <f>'Master Database'!A185</f>
        <v>170</v>
      </c>
      <c r="B175" s="37">
        <f>'Master Database'!D185</f>
        <v>0</v>
      </c>
      <c r="C175" s="38">
        <f>'Master Database'!AZ185</f>
        <v>0</v>
      </c>
      <c r="D175" s="38">
        <f>'Master Database'!BA185</f>
        <v>0</v>
      </c>
      <c r="E175" s="38">
        <f>'Master Database'!BB185</f>
        <v>0</v>
      </c>
      <c r="F175" s="38">
        <f>'Master Database'!BC185</f>
        <v>0</v>
      </c>
      <c r="G175" s="38">
        <f>'Master Database'!BD185</f>
        <v>0</v>
      </c>
      <c r="H175" s="38">
        <f>'Master Database'!BE185</f>
        <v>0</v>
      </c>
      <c r="I175" s="38">
        <f>'Master Database'!BF185</f>
        <v>0</v>
      </c>
      <c r="J175" s="37" t="str">
        <f>'Master Database'!E185</f>
        <v>Rented</v>
      </c>
      <c r="K175" s="37">
        <f>'Master Database'!AX185</f>
        <v>0</v>
      </c>
      <c r="L175" s="165">
        <f>'Master Database'!AY185</f>
        <v>0</v>
      </c>
    </row>
    <row r="176" spans="1:12" x14ac:dyDescent="0.2">
      <c r="A176" s="124" t="str">
        <f>'Master Database'!A186</f>
        <v>171</v>
      </c>
      <c r="B176" s="37">
        <f>'Master Database'!D186</f>
        <v>0</v>
      </c>
      <c r="C176" s="38">
        <f>'Master Database'!AZ186</f>
        <v>0</v>
      </c>
      <c r="D176" s="38">
        <f>'Master Database'!BA186</f>
        <v>0</v>
      </c>
      <c r="E176" s="38">
        <f>'Master Database'!BB186</f>
        <v>0</v>
      </c>
      <c r="F176" s="38">
        <f>'Master Database'!BC186</f>
        <v>0</v>
      </c>
      <c r="G176" s="38">
        <f>'Master Database'!BD186</f>
        <v>0</v>
      </c>
      <c r="H176" s="38">
        <f>'Master Database'!BE186</f>
        <v>0</v>
      </c>
      <c r="I176" s="38">
        <f>'Master Database'!BF186</f>
        <v>0</v>
      </c>
      <c r="J176" s="37" t="str">
        <f>'Master Database'!E186</f>
        <v>Rented</v>
      </c>
      <c r="K176" s="37">
        <f>'Master Database'!AX186</f>
        <v>0</v>
      </c>
      <c r="L176" s="165">
        <f>'Master Database'!AY186</f>
        <v>0</v>
      </c>
    </row>
    <row r="177" spans="1:12" x14ac:dyDescent="0.2">
      <c r="A177" s="124" t="str">
        <f>'Master Database'!A187</f>
        <v>172</v>
      </c>
      <c r="B177" s="37">
        <f>'Master Database'!D187</f>
        <v>0</v>
      </c>
      <c r="C177" s="38">
        <f>'Master Database'!AZ187</f>
        <v>0</v>
      </c>
      <c r="D177" s="38">
        <f>'Master Database'!BA187</f>
        <v>0</v>
      </c>
      <c r="E177" s="38">
        <f>'Master Database'!BB187</f>
        <v>0</v>
      </c>
      <c r="F177" s="38">
        <f>'Master Database'!BC187</f>
        <v>0</v>
      </c>
      <c r="G177" s="38">
        <f>'Master Database'!BD187</f>
        <v>0</v>
      </c>
      <c r="H177" s="38">
        <f>'Master Database'!BE187</f>
        <v>0</v>
      </c>
      <c r="I177" s="38">
        <f>'Master Database'!BF187</f>
        <v>0</v>
      </c>
      <c r="J177" s="37" t="str">
        <f>'Master Database'!E187</f>
        <v>Rented</v>
      </c>
      <c r="K177" s="37">
        <f>'Master Database'!AX187</f>
        <v>0</v>
      </c>
      <c r="L177" s="165">
        <f>'Master Database'!AY187</f>
        <v>0</v>
      </c>
    </row>
    <row r="178" spans="1:12" x14ac:dyDescent="0.2">
      <c r="A178" s="124" t="str">
        <f>'Master Database'!A188</f>
        <v>173</v>
      </c>
      <c r="B178" s="37">
        <f>'Master Database'!D188</f>
        <v>0</v>
      </c>
      <c r="C178" s="38">
        <f>'Master Database'!AZ188</f>
        <v>0</v>
      </c>
      <c r="D178" s="38">
        <f>'Master Database'!BA188</f>
        <v>0</v>
      </c>
      <c r="E178" s="38">
        <f>'Master Database'!BB188</f>
        <v>0</v>
      </c>
      <c r="F178" s="38">
        <f>'Master Database'!BC188</f>
        <v>0</v>
      </c>
      <c r="G178" s="38">
        <f>'Master Database'!BD188</f>
        <v>0</v>
      </c>
      <c r="H178" s="38">
        <f>'Master Database'!BE188</f>
        <v>0</v>
      </c>
      <c r="I178" s="38">
        <f>'Master Database'!BF188</f>
        <v>0</v>
      </c>
      <c r="J178" s="37" t="str">
        <f>'Master Database'!E188</f>
        <v>Rented</v>
      </c>
      <c r="K178" s="37">
        <f>'Master Database'!AX188</f>
        <v>0</v>
      </c>
      <c r="L178" s="165">
        <f>'Master Database'!AY188</f>
        <v>0</v>
      </c>
    </row>
    <row r="179" spans="1:12" x14ac:dyDescent="0.2">
      <c r="A179" s="124" t="str">
        <f>'Master Database'!A189</f>
        <v>174</v>
      </c>
      <c r="B179" s="37">
        <f>'Master Database'!D189</f>
        <v>0</v>
      </c>
      <c r="C179" s="38">
        <f>'Master Database'!AZ189</f>
        <v>0</v>
      </c>
      <c r="D179" s="38">
        <f>'Master Database'!BA189</f>
        <v>0</v>
      </c>
      <c r="E179" s="38">
        <f>'Master Database'!BB189</f>
        <v>0</v>
      </c>
      <c r="F179" s="38">
        <f>'Master Database'!BC189</f>
        <v>0</v>
      </c>
      <c r="G179" s="38">
        <f>'Master Database'!BD189</f>
        <v>0</v>
      </c>
      <c r="H179" s="38">
        <f>'Master Database'!BE189</f>
        <v>0</v>
      </c>
      <c r="I179" s="38">
        <f>'Master Database'!BF189</f>
        <v>0</v>
      </c>
      <c r="J179" s="37" t="str">
        <f>'Master Database'!E189</f>
        <v>Rented</v>
      </c>
      <c r="K179" s="37">
        <f>'Master Database'!AX189</f>
        <v>0</v>
      </c>
      <c r="L179" s="165">
        <f>'Master Database'!AY189</f>
        <v>0</v>
      </c>
    </row>
    <row r="180" spans="1:12" x14ac:dyDescent="0.2">
      <c r="A180" s="124" t="str">
        <f>'Master Database'!A190</f>
        <v>175</v>
      </c>
      <c r="B180" s="37">
        <f>'Master Database'!D190</f>
        <v>0</v>
      </c>
      <c r="C180" s="38">
        <f>'Master Database'!AZ190</f>
        <v>0</v>
      </c>
      <c r="D180" s="38">
        <f>'Master Database'!BA190</f>
        <v>0</v>
      </c>
      <c r="E180" s="38">
        <f>'Master Database'!BB190</f>
        <v>0</v>
      </c>
      <c r="F180" s="38">
        <f>'Master Database'!BC190</f>
        <v>0</v>
      </c>
      <c r="G180" s="38">
        <f>'Master Database'!BD190</f>
        <v>0</v>
      </c>
      <c r="H180" s="38">
        <f>'Master Database'!BE190</f>
        <v>0</v>
      </c>
      <c r="I180" s="38">
        <f>'Master Database'!BF190</f>
        <v>0</v>
      </c>
      <c r="J180" s="37" t="str">
        <f>'Master Database'!E190</f>
        <v>Rented</v>
      </c>
      <c r="K180" s="37">
        <f>'Master Database'!AX190</f>
        <v>0</v>
      </c>
      <c r="L180" s="165">
        <f>'Master Database'!AY190</f>
        <v>0</v>
      </c>
    </row>
    <row r="181" spans="1:12" x14ac:dyDescent="0.2">
      <c r="A181" s="124" t="str">
        <f>'Master Database'!A191</f>
        <v>176</v>
      </c>
      <c r="B181" s="37">
        <f>'Master Database'!D191</f>
        <v>0</v>
      </c>
      <c r="C181" s="38">
        <f>'Master Database'!AZ191</f>
        <v>0</v>
      </c>
      <c r="D181" s="38">
        <f>'Master Database'!BA191</f>
        <v>0</v>
      </c>
      <c r="E181" s="38">
        <f>'Master Database'!BB191</f>
        <v>0</v>
      </c>
      <c r="F181" s="38">
        <f>'Master Database'!BC191</f>
        <v>0</v>
      </c>
      <c r="G181" s="38">
        <f>'Master Database'!BD191</f>
        <v>0</v>
      </c>
      <c r="H181" s="38">
        <f>'Master Database'!BE191</f>
        <v>0</v>
      </c>
      <c r="I181" s="38">
        <f>'Master Database'!BF191</f>
        <v>0</v>
      </c>
      <c r="J181" s="37" t="str">
        <f>'Master Database'!E191</f>
        <v>Rented</v>
      </c>
      <c r="K181" s="37">
        <f>'Master Database'!AX191</f>
        <v>0</v>
      </c>
      <c r="L181" s="165">
        <f>'Master Database'!AY191</f>
        <v>0</v>
      </c>
    </row>
    <row r="182" spans="1:12" x14ac:dyDescent="0.2">
      <c r="A182" s="124" t="str">
        <f>'Master Database'!A192</f>
        <v>177</v>
      </c>
      <c r="B182" s="37">
        <f>'Master Database'!D192</f>
        <v>0</v>
      </c>
      <c r="C182" s="38">
        <f>'Master Database'!AZ192</f>
        <v>0</v>
      </c>
      <c r="D182" s="38">
        <f>'Master Database'!BA192</f>
        <v>0</v>
      </c>
      <c r="E182" s="38">
        <f>'Master Database'!BB192</f>
        <v>0</v>
      </c>
      <c r="F182" s="38">
        <f>'Master Database'!BC192</f>
        <v>0</v>
      </c>
      <c r="G182" s="38">
        <f>'Master Database'!BD192</f>
        <v>0</v>
      </c>
      <c r="H182" s="38">
        <f>'Master Database'!BE192</f>
        <v>0</v>
      </c>
      <c r="I182" s="38">
        <f>'Master Database'!BF192</f>
        <v>0</v>
      </c>
      <c r="J182" s="37" t="str">
        <f>'Master Database'!E192</f>
        <v>Rented</v>
      </c>
      <c r="K182" s="37">
        <f>'Master Database'!AX192</f>
        <v>0</v>
      </c>
      <c r="L182" s="165">
        <f>'Master Database'!AY192</f>
        <v>0</v>
      </c>
    </row>
    <row r="183" spans="1:12" x14ac:dyDescent="0.2">
      <c r="A183" s="124" t="str">
        <f>'Master Database'!A193</f>
        <v>178</v>
      </c>
      <c r="B183" s="37">
        <f>'Master Database'!D193</f>
        <v>0</v>
      </c>
      <c r="C183" s="38">
        <f>'Master Database'!AZ193</f>
        <v>0</v>
      </c>
      <c r="D183" s="38">
        <f>'Master Database'!BA193</f>
        <v>0</v>
      </c>
      <c r="E183" s="38">
        <f>'Master Database'!BB193</f>
        <v>0</v>
      </c>
      <c r="F183" s="38">
        <f>'Master Database'!BC193</f>
        <v>0</v>
      </c>
      <c r="G183" s="38">
        <f>'Master Database'!BD193</f>
        <v>0</v>
      </c>
      <c r="H183" s="38">
        <f>'Master Database'!BE193</f>
        <v>0</v>
      </c>
      <c r="I183" s="38">
        <f>'Master Database'!BF193</f>
        <v>0</v>
      </c>
      <c r="J183" s="37" t="str">
        <f>'Master Database'!E193</f>
        <v>Rented</v>
      </c>
      <c r="K183" s="37">
        <f>'Master Database'!AX193</f>
        <v>0</v>
      </c>
      <c r="L183" s="165">
        <f>'Master Database'!AY193</f>
        <v>0</v>
      </c>
    </row>
    <row r="184" spans="1:12" x14ac:dyDescent="0.2">
      <c r="A184" s="124" t="str">
        <f>'Master Database'!A194</f>
        <v>179</v>
      </c>
      <c r="B184" s="37">
        <f>'Master Database'!D194</f>
        <v>0</v>
      </c>
      <c r="C184" s="38">
        <f>'Master Database'!AZ194</f>
        <v>0</v>
      </c>
      <c r="D184" s="38">
        <f>'Master Database'!BA194</f>
        <v>0</v>
      </c>
      <c r="E184" s="38">
        <f>'Master Database'!BB194</f>
        <v>0</v>
      </c>
      <c r="F184" s="38">
        <f>'Master Database'!BC194</f>
        <v>0</v>
      </c>
      <c r="G184" s="38">
        <f>'Master Database'!BD194</f>
        <v>0</v>
      </c>
      <c r="H184" s="38">
        <f>'Master Database'!BE194</f>
        <v>0</v>
      </c>
      <c r="I184" s="38">
        <f>'Master Database'!BF194</f>
        <v>0</v>
      </c>
      <c r="J184" s="37" t="str">
        <f>'Master Database'!E194</f>
        <v>Private</v>
      </c>
      <c r="K184" s="37">
        <f>'Master Database'!AX194</f>
        <v>0</v>
      </c>
      <c r="L184" s="165">
        <f>'Master Database'!AY194</f>
        <v>0</v>
      </c>
    </row>
    <row r="185" spans="1:12" x14ac:dyDescent="0.2">
      <c r="A185" s="124" t="str">
        <f>'Master Database'!A195</f>
        <v>180</v>
      </c>
      <c r="B185" s="37">
        <f>'Master Database'!D195</f>
        <v>0</v>
      </c>
      <c r="C185" s="38">
        <f>'Master Database'!AZ195</f>
        <v>0</v>
      </c>
      <c r="D185" s="38">
        <f>'Master Database'!BA195</f>
        <v>0</v>
      </c>
      <c r="E185" s="38">
        <f>'Master Database'!BB195</f>
        <v>0</v>
      </c>
      <c r="F185" s="38">
        <f>'Master Database'!BC195</f>
        <v>0</v>
      </c>
      <c r="G185" s="38">
        <f>'Master Database'!BD195</f>
        <v>0</v>
      </c>
      <c r="H185" s="38">
        <f>'Master Database'!BE195</f>
        <v>0</v>
      </c>
      <c r="I185" s="38">
        <f>'Master Database'!BF195</f>
        <v>0</v>
      </c>
      <c r="J185" s="37" t="str">
        <f>'Master Database'!E195</f>
        <v>Private</v>
      </c>
      <c r="K185" s="37">
        <f>'Master Database'!AX195</f>
        <v>0</v>
      </c>
      <c r="L185" s="165">
        <f>'Master Database'!AY195</f>
        <v>0</v>
      </c>
    </row>
    <row r="186" spans="1:12" x14ac:dyDescent="0.2">
      <c r="A186" s="124" t="str">
        <f>'Master Database'!A196</f>
        <v>181</v>
      </c>
      <c r="B186" s="37">
        <f>'Master Database'!D196</f>
        <v>0</v>
      </c>
      <c r="C186" s="38">
        <f>'Master Database'!AZ196</f>
        <v>0</v>
      </c>
      <c r="D186" s="38">
        <f>'Master Database'!BA196</f>
        <v>0</v>
      </c>
      <c r="E186" s="38">
        <f>'Master Database'!BB196</f>
        <v>0</v>
      </c>
      <c r="F186" s="38">
        <f>'Master Database'!BC196</f>
        <v>0</v>
      </c>
      <c r="G186" s="38">
        <f>'Master Database'!BD196</f>
        <v>0</v>
      </c>
      <c r="H186" s="38">
        <f>'Master Database'!BE196</f>
        <v>0</v>
      </c>
      <c r="I186" s="38">
        <f>'Master Database'!BF196</f>
        <v>0</v>
      </c>
      <c r="J186" s="37" t="str">
        <f>'Master Database'!E196</f>
        <v>Private</v>
      </c>
      <c r="K186" s="37">
        <f>'Master Database'!AX196</f>
        <v>0</v>
      </c>
      <c r="L186" s="165">
        <f>'Master Database'!AY196</f>
        <v>0</v>
      </c>
    </row>
    <row r="187" spans="1:12" x14ac:dyDescent="0.2">
      <c r="A187" s="124" t="str">
        <f>'Master Database'!A197</f>
        <v>182</v>
      </c>
      <c r="B187" s="37">
        <f>'Master Database'!D197</f>
        <v>0</v>
      </c>
      <c r="C187" s="38">
        <f>'Master Database'!AZ197</f>
        <v>0</v>
      </c>
      <c r="D187" s="38">
        <f>'Master Database'!BA197</f>
        <v>0</v>
      </c>
      <c r="E187" s="38">
        <f>'Master Database'!BB197</f>
        <v>0</v>
      </c>
      <c r="F187" s="38">
        <f>'Master Database'!BC197</f>
        <v>0</v>
      </c>
      <c r="G187" s="38">
        <f>'Master Database'!BD197</f>
        <v>0</v>
      </c>
      <c r="H187" s="38">
        <f>'Master Database'!BE197</f>
        <v>0</v>
      </c>
      <c r="I187" s="38">
        <f>'Master Database'!BF197</f>
        <v>0</v>
      </c>
      <c r="J187" s="37" t="str">
        <f>'Master Database'!E197</f>
        <v>Private</v>
      </c>
      <c r="K187" s="37">
        <f>'Master Database'!AX197</f>
        <v>0</v>
      </c>
      <c r="L187" s="165">
        <f>'Master Database'!AY197</f>
        <v>0</v>
      </c>
    </row>
    <row r="188" spans="1:12" x14ac:dyDescent="0.2">
      <c r="A188" s="124" t="str">
        <f>'Master Database'!A198</f>
        <v>183</v>
      </c>
      <c r="B188" s="37">
        <f>'Master Database'!D198</f>
        <v>0</v>
      </c>
      <c r="C188" s="38">
        <f>'Master Database'!AZ198</f>
        <v>0</v>
      </c>
      <c r="D188" s="38">
        <f>'Master Database'!BA198</f>
        <v>0</v>
      </c>
      <c r="E188" s="38">
        <f>'Master Database'!BB198</f>
        <v>0</v>
      </c>
      <c r="F188" s="38">
        <f>'Master Database'!BC198</f>
        <v>0</v>
      </c>
      <c r="G188" s="38">
        <f>'Master Database'!BD198</f>
        <v>0</v>
      </c>
      <c r="H188" s="38">
        <f>'Master Database'!BE198</f>
        <v>0</v>
      </c>
      <c r="I188" s="38">
        <f>'Master Database'!BF198</f>
        <v>0</v>
      </c>
      <c r="J188" s="37" t="str">
        <f>'Master Database'!E198</f>
        <v>Private</v>
      </c>
      <c r="K188" s="37">
        <f>'Master Database'!AX198</f>
        <v>0</v>
      </c>
      <c r="L188" s="165">
        <f>'Master Database'!AY198</f>
        <v>0</v>
      </c>
    </row>
    <row r="189" spans="1:12" x14ac:dyDescent="0.2">
      <c r="A189" s="124" t="str">
        <f>'Master Database'!A199</f>
        <v>184</v>
      </c>
      <c r="B189" s="37">
        <f>'Master Database'!D199</f>
        <v>0</v>
      </c>
      <c r="C189" s="38">
        <f>'Master Database'!AZ199</f>
        <v>0</v>
      </c>
      <c r="D189" s="38">
        <f>'Master Database'!BA199</f>
        <v>0</v>
      </c>
      <c r="E189" s="38">
        <f>'Master Database'!BB199</f>
        <v>0</v>
      </c>
      <c r="F189" s="38">
        <f>'Master Database'!BC199</f>
        <v>0</v>
      </c>
      <c r="G189" s="38">
        <f>'Master Database'!BD199</f>
        <v>0</v>
      </c>
      <c r="H189" s="38">
        <f>'Master Database'!BE199</f>
        <v>0</v>
      </c>
      <c r="I189" s="38">
        <f>'Master Database'!BF199</f>
        <v>0</v>
      </c>
      <c r="J189" s="37" t="str">
        <f>'Master Database'!E199</f>
        <v>Private</v>
      </c>
      <c r="K189" s="37">
        <f>'Master Database'!AX199</f>
        <v>0</v>
      </c>
      <c r="L189" s="165">
        <f>'Master Database'!AY199</f>
        <v>0</v>
      </c>
    </row>
    <row r="190" spans="1:12" x14ac:dyDescent="0.2">
      <c r="A190" s="124" t="str">
        <f>'Master Database'!A200</f>
        <v>185</v>
      </c>
      <c r="B190" s="37">
        <f>'Master Database'!D200</f>
        <v>0</v>
      </c>
      <c r="C190" s="38">
        <f>'Master Database'!AZ200</f>
        <v>0</v>
      </c>
      <c r="D190" s="38">
        <f>'Master Database'!BA200</f>
        <v>0</v>
      </c>
      <c r="E190" s="38">
        <f>'Master Database'!BB200</f>
        <v>0</v>
      </c>
      <c r="F190" s="38">
        <f>'Master Database'!BC200</f>
        <v>0</v>
      </c>
      <c r="G190" s="38">
        <f>'Master Database'!BD200</f>
        <v>0</v>
      </c>
      <c r="H190" s="38">
        <f>'Master Database'!BE200</f>
        <v>0</v>
      </c>
      <c r="I190" s="38">
        <f>'Master Database'!BF200</f>
        <v>0</v>
      </c>
      <c r="J190" s="37" t="str">
        <f>'Master Database'!E200</f>
        <v>Private</v>
      </c>
      <c r="K190" s="37">
        <f>'Master Database'!AX200</f>
        <v>0</v>
      </c>
      <c r="L190" s="165">
        <f>'Master Database'!AY200</f>
        <v>0</v>
      </c>
    </row>
    <row r="191" spans="1:12" x14ac:dyDescent="0.2">
      <c r="A191" s="124" t="str">
        <f>'Master Database'!A201</f>
        <v>186</v>
      </c>
      <c r="B191" s="37">
        <f>'Master Database'!D201</f>
        <v>0</v>
      </c>
      <c r="C191" s="38">
        <f>'Master Database'!AZ201</f>
        <v>0</v>
      </c>
      <c r="D191" s="38">
        <f>'Master Database'!BA201</f>
        <v>0</v>
      </c>
      <c r="E191" s="38">
        <f>'Master Database'!BB201</f>
        <v>0</v>
      </c>
      <c r="F191" s="38">
        <f>'Master Database'!BC201</f>
        <v>0</v>
      </c>
      <c r="G191" s="38">
        <f>'Master Database'!BD201</f>
        <v>0</v>
      </c>
      <c r="H191" s="38">
        <f>'Master Database'!BE201</f>
        <v>0</v>
      </c>
      <c r="I191" s="38">
        <f>'Master Database'!BF201</f>
        <v>0</v>
      </c>
      <c r="J191" s="37" t="str">
        <f>'Master Database'!E201</f>
        <v>Private</v>
      </c>
      <c r="K191" s="37">
        <f>'Master Database'!AX201</f>
        <v>0</v>
      </c>
      <c r="L191" s="165">
        <f>'Master Database'!AY201</f>
        <v>0</v>
      </c>
    </row>
    <row r="192" spans="1:12" x14ac:dyDescent="0.2">
      <c r="A192" s="124" t="str">
        <f>'Master Database'!A202</f>
        <v>187</v>
      </c>
      <c r="B192" s="37">
        <f>'Master Database'!D202</f>
        <v>0</v>
      </c>
      <c r="C192" s="38">
        <f>'Master Database'!AZ202</f>
        <v>0</v>
      </c>
      <c r="D192" s="38">
        <f>'Master Database'!BA202</f>
        <v>0</v>
      </c>
      <c r="E192" s="38">
        <f>'Master Database'!BB202</f>
        <v>0</v>
      </c>
      <c r="F192" s="38">
        <f>'Master Database'!BC202</f>
        <v>0</v>
      </c>
      <c r="G192" s="38">
        <f>'Master Database'!BD202</f>
        <v>0</v>
      </c>
      <c r="H192" s="38">
        <f>'Master Database'!BE202</f>
        <v>0</v>
      </c>
      <c r="I192" s="38">
        <f>'Master Database'!BF202</f>
        <v>0</v>
      </c>
      <c r="J192" s="37" t="str">
        <f>'Master Database'!E202</f>
        <v>Private</v>
      </c>
      <c r="K192" s="37">
        <f>'Master Database'!AX202</f>
        <v>0</v>
      </c>
      <c r="L192" s="165">
        <f>'Master Database'!AY202</f>
        <v>0</v>
      </c>
    </row>
    <row r="193" spans="1:12" x14ac:dyDescent="0.2">
      <c r="A193" s="124" t="str">
        <f>'Master Database'!A203</f>
        <v>188</v>
      </c>
      <c r="B193" s="37">
        <f>'Master Database'!D203</f>
        <v>0</v>
      </c>
      <c r="C193" s="38">
        <f>'Master Database'!AZ203</f>
        <v>0</v>
      </c>
      <c r="D193" s="38">
        <f>'Master Database'!BA203</f>
        <v>0</v>
      </c>
      <c r="E193" s="38">
        <f>'Master Database'!BB203</f>
        <v>0</v>
      </c>
      <c r="F193" s="38">
        <f>'Master Database'!BC203</f>
        <v>0</v>
      </c>
      <c r="G193" s="38">
        <f>'Master Database'!BD203</f>
        <v>0</v>
      </c>
      <c r="H193" s="38">
        <f>'Master Database'!BE203</f>
        <v>0</v>
      </c>
      <c r="I193" s="38">
        <f>'Master Database'!BF203</f>
        <v>0</v>
      </c>
      <c r="J193" s="37" t="str">
        <f>'Master Database'!E203</f>
        <v>Private</v>
      </c>
      <c r="K193" s="37">
        <f>'Master Database'!AX203</f>
        <v>0</v>
      </c>
      <c r="L193" s="165">
        <f>'Master Database'!AY203</f>
        <v>0</v>
      </c>
    </row>
    <row r="194" spans="1:12" x14ac:dyDescent="0.2">
      <c r="A194" s="124" t="str">
        <f>'Master Database'!A204</f>
        <v>189</v>
      </c>
      <c r="B194" s="37">
        <f>'Master Database'!D204</f>
        <v>0</v>
      </c>
      <c r="C194" s="38">
        <f>'Master Database'!AZ204</f>
        <v>0</v>
      </c>
      <c r="D194" s="38">
        <f>'Master Database'!BA204</f>
        <v>0</v>
      </c>
      <c r="E194" s="38">
        <f>'Master Database'!BB204</f>
        <v>0</v>
      </c>
      <c r="F194" s="38">
        <f>'Master Database'!BC204</f>
        <v>0</v>
      </c>
      <c r="G194" s="38">
        <f>'Master Database'!BD204</f>
        <v>0</v>
      </c>
      <c r="H194" s="38">
        <f>'Master Database'!BE204</f>
        <v>0</v>
      </c>
      <c r="I194" s="38">
        <f>'Master Database'!BF204</f>
        <v>0</v>
      </c>
      <c r="J194" s="37" t="str">
        <f>'Master Database'!E204</f>
        <v>Private</v>
      </c>
      <c r="K194" s="37">
        <f>'Master Database'!AX204</f>
        <v>0</v>
      </c>
      <c r="L194" s="165">
        <f>'Master Database'!AY204</f>
        <v>0</v>
      </c>
    </row>
    <row r="195" spans="1:12" x14ac:dyDescent="0.2">
      <c r="A195" s="124" t="str">
        <f>'Master Database'!A205</f>
        <v>190</v>
      </c>
      <c r="B195" s="37">
        <f>'Master Database'!D205</f>
        <v>0</v>
      </c>
      <c r="C195" s="38">
        <f>'Master Database'!AZ205</f>
        <v>0</v>
      </c>
      <c r="D195" s="38">
        <f>'Master Database'!BA205</f>
        <v>0</v>
      </c>
      <c r="E195" s="38">
        <f>'Master Database'!BB205</f>
        <v>0</v>
      </c>
      <c r="F195" s="38">
        <f>'Master Database'!BC205</f>
        <v>0</v>
      </c>
      <c r="G195" s="38">
        <f>'Master Database'!BD205</f>
        <v>0</v>
      </c>
      <c r="H195" s="38">
        <f>'Master Database'!BE205</f>
        <v>0</v>
      </c>
      <c r="I195" s="38">
        <f>'Master Database'!BF205</f>
        <v>0</v>
      </c>
      <c r="J195" s="37" t="str">
        <f>'Master Database'!E205</f>
        <v>Private</v>
      </c>
      <c r="K195" s="37">
        <f>'Master Database'!AX205</f>
        <v>0</v>
      </c>
      <c r="L195" s="165">
        <f>'Master Database'!AY205</f>
        <v>0</v>
      </c>
    </row>
    <row r="196" spans="1:12" x14ac:dyDescent="0.2">
      <c r="A196" s="124" t="str">
        <f>'Master Database'!A206</f>
        <v>191</v>
      </c>
      <c r="B196" s="37">
        <f>'Master Database'!D206</f>
        <v>0</v>
      </c>
      <c r="C196" s="38">
        <f>'Master Database'!AZ206</f>
        <v>0</v>
      </c>
      <c r="D196" s="38">
        <f>'Master Database'!BA206</f>
        <v>0</v>
      </c>
      <c r="E196" s="38">
        <f>'Master Database'!BB206</f>
        <v>0</v>
      </c>
      <c r="F196" s="38">
        <f>'Master Database'!BC206</f>
        <v>0</v>
      </c>
      <c r="G196" s="38">
        <f>'Master Database'!BD206</f>
        <v>0</v>
      </c>
      <c r="H196" s="38">
        <f>'Master Database'!BE206</f>
        <v>0</v>
      </c>
      <c r="I196" s="38">
        <f>'Master Database'!BF206</f>
        <v>0</v>
      </c>
      <c r="J196" s="37" t="str">
        <f>'Master Database'!E206</f>
        <v>Private</v>
      </c>
      <c r="K196" s="37">
        <f>'Master Database'!AX206</f>
        <v>0</v>
      </c>
      <c r="L196" s="165">
        <f>'Master Database'!AY206</f>
        <v>0</v>
      </c>
    </row>
    <row r="197" spans="1:12" x14ac:dyDescent="0.2">
      <c r="A197" s="124" t="str">
        <f>'Master Database'!A207</f>
        <v>192</v>
      </c>
      <c r="B197" s="37">
        <f>'Master Database'!D207</f>
        <v>0</v>
      </c>
      <c r="C197" s="38">
        <f>'Master Database'!AZ207</f>
        <v>0</v>
      </c>
      <c r="D197" s="38">
        <f>'Master Database'!BA207</f>
        <v>0</v>
      </c>
      <c r="E197" s="38">
        <f>'Master Database'!BB207</f>
        <v>0</v>
      </c>
      <c r="F197" s="38">
        <f>'Master Database'!BC207</f>
        <v>0</v>
      </c>
      <c r="G197" s="38">
        <f>'Master Database'!BD207</f>
        <v>0</v>
      </c>
      <c r="H197" s="38">
        <f>'Master Database'!BE207</f>
        <v>0</v>
      </c>
      <c r="I197" s="38">
        <f>'Master Database'!BF207</f>
        <v>0</v>
      </c>
      <c r="J197" s="37" t="str">
        <f>'Master Database'!E207</f>
        <v>Private</v>
      </c>
      <c r="K197" s="37">
        <f>'Master Database'!AX207</f>
        <v>0</v>
      </c>
      <c r="L197" s="165">
        <f>'Master Database'!AY207</f>
        <v>0</v>
      </c>
    </row>
    <row r="198" spans="1:12" x14ac:dyDescent="0.2">
      <c r="A198" s="124" t="str">
        <f>'Master Database'!A208</f>
        <v>193</v>
      </c>
      <c r="B198" s="37">
        <f>'Master Database'!D208</f>
        <v>0</v>
      </c>
      <c r="C198" s="38">
        <f>'Master Database'!AZ208</f>
        <v>0</v>
      </c>
      <c r="D198" s="38">
        <f>'Master Database'!BA208</f>
        <v>0</v>
      </c>
      <c r="E198" s="38">
        <f>'Master Database'!BB208</f>
        <v>0</v>
      </c>
      <c r="F198" s="38">
        <f>'Master Database'!BC208</f>
        <v>0</v>
      </c>
      <c r="G198" s="38">
        <f>'Master Database'!BD208</f>
        <v>0</v>
      </c>
      <c r="H198" s="38">
        <f>'Master Database'!BE208</f>
        <v>0</v>
      </c>
      <c r="I198" s="38">
        <f>'Master Database'!BF208</f>
        <v>0</v>
      </c>
      <c r="J198" s="37" t="str">
        <f>'Master Database'!E208</f>
        <v>Private</v>
      </c>
      <c r="K198" s="37">
        <f>'Master Database'!AX208</f>
        <v>0</v>
      </c>
      <c r="L198" s="165">
        <f>'Master Database'!AY208</f>
        <v>0</v>
      </c>
    </row>
    <row r="199" spans="1:12" x14ac:dyDescent="0.2">
      <c r="A199" s="124" t="str">
        <f>'Master Database'!A209</f>
        <v>194</v>
      </c>
      <c r="B199" s="37">
        <f>'Master Database'!D209</f>
        <v>0</v>
      </c>
      <c r="C199" s="38">
        <f>'Master Database'!AZ209</f>
        <v>0</v>
      </c>
      <c r="D199" s="38">
        <f>'Master Database'!BA209</f>
        <v>0</v>
      </c>
      <c r="E199" s="38">
        <f>'Master Database'!BB209</f>
        <v>0</v>
      </c>
      <c r="F199" s="38">
        <f>'Master Database'!BC209</f>
        <v>0</v>
      </c>
      <c r="G199" s="38">
        <f>'Master Database'!BD209</f>
        <v>0</v>
      </c>
      <c r="H199" s="38">
        <f>'Master Database'!BE209</f>
        <v>0</v>
      </c>
      <c r="I199" s="38">
        <f>'Master Database'!BF209</f>
        <v>0</v>
      </c>
      <c r="J199" s="37" t="str">
        <f>'Master Database'!E209</f>
        <v>Private</v>
      </c>
      <c r="K199" s="37">
        <f>'Master Database'!AX209</f>
        <v>0</v>
      </c>
      <c r="L199" s="165">
        <f>'Master Database'!AY209</f>
        <v>0</v>
      </c>
    </row>
    <row r="200" spans="1:12" x14ac:dyDescent="0.2">
      <c r="A200" s="124" t="str">
        <f>'Master Database'!A210</f>
        <v>195</v>
      </c>
      <c r="B200" s="37">
        <f>'Master Database'!D210</f>
        <v>0</v>
      </c>
      <c r="C200" s="38">
        <f>'Master Database'!AZ210</f>
        <v>0</v>
      </c>
      <c r="D200" s="38">
        <f>'Master Database'!BA210</f>
        <v>0</v>
      </c>
      <c r="E200" s="38">
        <f>'Master Database'!BB210</f>
        <v>0</v>
      </c>
      <c r="F200" s="38">
        <f>'Master Database'!BC210</f>
        <v>0</v>
      </c>
      <c r="G200" s="38">
        <f>'Master Database'!BD210</f>
        <v>0</v>
      </c>
      <c r="H200" s="38">
        <f>'Master Database'!BE210</f>
        <v>0</v>
      </c>
      <c r="I200" s="38">
        <f>'Master Database'!BF210</f>
        <v>0</v>
      </c>
      <c r="J200" s="37" t="str">
        <f>'Master Database'!E210</f>
        <v>Private</v>
      </c>
      <c r="K200" s="37">
        <f>'Master Database'!AX210</f>
        <v>0</v>
      </c>
      <c r="L200" s="165">
        <f>'Master Database'!AY210</f>
        <v>0</v>
      </c>
    </row>
    <row r="201" spans="1:12" x14ac:dyDescent="0.2">
      <c r="A201" s="124" t="str">
        <f>'Master Database'!A211</f>
        <v>196</v>
      </c>
      <c r="B201" s="37">
        <f>'Master Database'!D211</f>
        <v>0</v>
      </c>
      <c r="C201" s="38">
        <f>'Master Database'!AZ211</f>
        <v>0</v>
      </c>
      <c r="D201" s="38">
        <f>'Master Database'!BA211</f>
        <v>0</v>
      </c>
      <c r="E201" s="38">
        <f>'Master Database'!BB211</f>
        <v>0</v>
      </c>
      <c r="F201" s="38">
        <f>'Master Database'!BC211</f>
        <v>0</v>
      </c>
      <c r="G201" s="38">
        <f>'Master Database'!BD211</f>
        <v>0</v>
      </c>
      <c r="H201" s="38">
        <f>'Master Database'!BE211</f>
        <v>0</v>
      </c>
      <c r="I201" s="38">
        <f>'Master Database'!BF211</f>
        <v>0</v>
      </c>
      <c r="J201" s="37" t="str">
        <f>'Master Database'!E211</f>
        <v>Private</v>
      </c>
      <c r="K201" s="37">
        <f>'Master Database'!AX211</f>
        <v>0</v>
      </c>
      <c r="L201" s="165">
        <f>'Master Database'!AY211</f>
        <v>0</v>
      </c>
    </row>
    <row r="202" spans="1:12" x14ac:dyDescent="0.2">
      <c r="A202" s="124" t="str">
        <f>'Master Database'!A212</f>
        <v>197</v>
      </c>
      <c r="B202" s="37">
        <f>'Master Database'!D212</f>
        <v>0</v>
      </c>
      <c r="C202" s="38">
        <f>'Master Database'!AZ212</f>
        <v>0</v>
      </c>
      <c r="D202" s="38">
        <f>'Master Database'!BA212</f>
        <v>0</v>
      </c>
      <c r="E202" s="38">
        <f>'Master Database'!BB212</f>
        <v>0</v>
      </c>
      <c r="F202" s="38">
        <f>'Master Database'!BC212</f>
        <v>0</v>
      </c>
      <c r="G202" s="38">
        <f>'Master Database'!BD212</f>
        <v>0</v>
      </c>
      <c r="H202" s="38">
        <f>'Master Database'!BE212</f>
        <v>0</v>
      </c>
      <c r="I202" s="38">
        <f>'Master Database'!BF212</f>
        <v>0</v>
      </c>
      <c r="J202" s="37" t="str">
        <f>'Master Database'!E212</f>
        <v>First Homes</v>
      </c>
      <c r="K202" s="37">
        <f>'Master Database'!AX212</f>
        <v>0</v>
      </c>
      <c r="L202" s="165">
        <f>'Master Database'!AY212</f>
        <v>0</v>
      </c>
    </row>
    <row r="203" spans="1:12" x14ac:dyDescent="0.2">
      <c r="A203" s="124" t="str">
        <f>'Master Database'!A213</f>
        <v>198</v>
      </c>
      <c r="B203" s="37">
        <f>'Master Database'!D213</f>
        <v>0</v>
      </c>
      <c r="C203" s="38">
        <f>'Master Database'!AZ213</f>
        <v>0</v>
      </c>
      <c r="D203" s="38">
        <f>'Master Database'!BA213</f>
        <v>0</v>
      </c>
      <c r="E203" s="38">
        <f>'Master Database'!BB213</f>
        <v>0</v>
      </c>
      <c r="F203" s="38">
        <f>'Master Database'!BC213</f>
        <v>0</v>
      </c>
      <c r="G203" s="38">
        <f>'Master Database'!BD213</f>
        <v>0</v>
      </c>
      <c r="H203" s="38">
        <f>'Master Database'!BE213</f>
        <v>0</v>
      </c>
      <c r="I203" s="38">
        <f>'Master Database'!BF213</f>
        <v>0</v>
      </c>
      <c r="J203" s="37" t="str">
        <f>'Master Database'!E213</f>
        <v>First Homes</v>
      </c>
      <c r="K203" s="37">
        <f>'Master Database'!AX213</f>
        <v>0</v>
      </c>
      <c r="L203" s="165">
        <f>'Master Database'!AY213</f>
        <v>0</v>
      </c>
    </row>
    <row r="204" spans="1:12" ht="13.5" thickBot="1" x14ac:dyDescent="0.25">
      <c r="A204" s="125" t="str">
        <f>'Master Database'!A214</f>
        <v>199</v>
      </c>
      <c r="B204" s="126">
        <f>'Master Database'!D214</f>
        <v>0</v>
      </c>
      <c r="C204" s="127">
        <f>'Master Database'!AZ214</f>
        <v>0</v>
      </c>
      <c r="D204" s="127">
        <f>'Master Database'!BA214</f>
        <v>0</v>
      </c>
      <c r="E204" s="127">
        <f>'Master Database'!BB214</f>
        <v>0</v>
      </c>
      <c r="F204" s="127">
        <f>'Master Database'!BC214</f>
        <v>0</v>
      </c>
      <c r="G204" s="127">
        <f>'Master Database'!BD214</f>
        <v>0</v>
      </c>
      <c r="H204" s="127">
        <f>'Master Database'!BE214</f>
        <v>0</v>
      </c>
      <c r="I204" s="127">
        <f>'Master Database'!BF214</f>
        <v>0</v>
      </c>
      <c r="J204" s="126" t="str">
        <f>'Master Database'!E214</f>
        <v>First Homes</v>
      </c>
      <c r="K204" s="126">
        <f>'Master Database'!AX214</f>
        <v>0</v>
      </c>
      <c r="L204" s="166">
        <f>'Master Database'!AY214</f>
        <v>0</v>
      </c>
    </row>
  </sheetData>
  <sheetProtection formatCells="0" formatColumns="0" formatRows="0" insertColumns="0" insertRows="0" insertHyperlinks="0" deleteColumns="0" deleteRows="0" sort="0" autoFilter="0" pivotTables="0"/>
  <autoFilter ref="A4:L4" xr:uid="{00000000-0009-0000-0000-000008000000}"/>
  <phoneticPr fontId="2" type="noConversion"/>
  <conditionalFormatting sqref="A5:A204">
    <cfRule type="expression" dxfId="2" priority="1" stopIfTrue="1">
      <formula>$J5="Commercial"</formula>
    </cfRule>
    <cfRule type="expression" dxfId="1" priority="2" stopIfTrue="1">
      <formula>$J5="Social"</formula>
    </cfRule>
    <cfRule type="expression" dxfId="0" priority="3" stopIfTrue="1">
      <formula>$J5="Private"</formula>
    </cfRule>
  </conditionalFormatting>
  <pageMargins left="0.74803149606299213" right="0.74803149606299213" top="0.43307086614173229" bottom="0.39370078740157483" header="0.27559055118110237" footer="0.27559055118110237"/>
  <pageSetup paperSize="9" scale="52"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Standard HT Database</vt:lpstr>
      <vt:lpstr>Master Database</vt:lpstr>
      <vt:lpstr>COINS Codes</vt:lpstr>
      <vt:lpstr>Accommodation Schedule</vt:lpstr>
      <vt:lpstr>Ext Materials Schedule</vt:lpstr>
      <vt:lpstr>Postal Addresses</vt:lpstr>
      <vt:lpstr>MPANs-MRPNs</vt:lpstr>
      <vt:lpstr>'Accommodation Schedule'!Print_Area</vt:lpstr>
      <vt:lpstr>'Ext Materials Schedule'!Print_Area</vt:lpstr>
      <vt:lpstr>'MPANs-MRPNs'!Print_Area</vt:lpstr>
      <vt:lpstr>'Postal Addresses'!Print_Area</vt:lpstr>
      <vt:lpstr>'Accommodation Schedule'!Print_Titles</vt:lpstr>
      <vt:lpstr>'Ext Materials Schedule'!Print_Titles</vt:lpstr>
      <vt:lpstr>'MPANs-MRPNs'!Print_Titles</vt:lpstr>
      <vt:lpstr>'Postal Addresses'!Print_Titles</vt:lpstr>
    </vt:vector>
  </TitlesOfParts>
  <Company>Galliford Try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kummd</dc:creator>
  <cp:lastModifiedBy>Lilly Davies</cp:lastModifiedBy>
  <cp:lastPrinted>2025-03-24T16:11:48Z</cp:lastPrinted>
  <dcterms:created xsi:type="dcterms:W3CDTF">2011-01-28T16:08:43Z</dcterms:created>
  <dcterms:modified xsi:type="dcterms:W3CDTF">2026-05-19T14:21:14Z</dcterms:modified>
</cp:coreProperties>
</file>